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96" yWindow="1240" windowWidth="16740" windowHeight="12420" tabRatio="266" activeTab="0"/>
  </bookViews>
  <sheets>
    <sheet name="CasDEtudeBudgetaire2.xls" sheetId="1" r:id="rId1"/>
    <sheet name="Corrigé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<sst xmlns="http://schemas.openxmlformats.org/spreadsheetml/2006/main" count="57" uniqueCount="30">
  <si>
    <t>Fonction de demande du marché:</t>
  </si>
  <si>
    <t>Pd =</t>
  </si>
  <si>
    <t>Qd</t>
  </si>
  <si>
    <t>Fonction original de l'offre du marché:</t>
  </si>
  <si>
    <t>Ps =</t>
  </si>
  <si>
    <t>Qs</t>
  </si>
  <si>
    <t>Impôt =</t>
  </si>
  <si>
    <t>Fonction impôt inclusif de l'offre du marché:</t>
  </si>
  <si>
    <t>P's =</t>
  </si>
  <si>
    <t>Avant l'impôt</t>
  </si>
  <si>
    <t>Après l'impôt</t>
  </si>
  <si>
    <t>Quantité en équilibre:</t>
  </si>
  <si>
    <t>Qe =</t>
  </si>
  <si>
    <t>Prix en équilibre:</t>
  </si>
  <si>
    <t>Pe =</t>
  </si>
  <si>
    <t>Revenu total en équilibre</t>
  </si>
  <si>
    <t>RT =</t>
  </si>
  <si>
    <t>Recettes fiscales:</t>
  </si>
  <si>
    <t>RF =</t>
  </si>
  <si>
    <t>Poids-mort de l'impôt:</t>
  </si>
  <si>
    <t>PM =</t>
  </si>
  <si>
    <t xml:space="preserve">Poids excédentaire de l'impôt: </t>
  </si>
  <si>
    <t>EI =</t>
  </si>
  <si>
    <t>Corrigé au cadre d'évaluation micro-économique des impôts</t>
  </si>
  <si>
    <t>Cas d'étude du cadre d'évaluation micro-économique des impôts</t>
  </si>
  <si>
    <t>Pd</t>
  </si>
  <si>
    <t>Ps</t>
  </si>
  <si>
    <t>P's</t>
  </si>
  <si>
    <t>©2004</t>
  </si>
  <si>
    <t>P. LeBel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</si>
</sst>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0.0000"/>
    <numFmt numFmtId="166" formatCode="\+0.0000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name val="Helv"/>
      <family val="0"/>
    </font>
    <font>
      <sz val="9.25"/>
      <name val="Helv"/>
      <family val="0"/>
    </font>
    <font>
      <b/>
      <sz val="12"/>
      <color indexed="12"/>
      <name val="Helv"/>
      <family val="0"/>
    </font>
    <font>
      <b/>
      <sz val="12"/>
      <name val="Helv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/>
    </xf>
    <xf numFmtId="0" fontId="8" fillId="0" borderId="3" xfId="0" applyFont="1" applyBorder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8" fillId="0" borderId="4" xfId="0" applyNumberFormat="1" applyFont="1" applyBorder="1" applyAlignment="1">
      <alignment horizontal="right"/>
    </xf>
    <xf numFmtId="2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0" fontId="8" fillId="0" borderId="6" xfId="0" applyFont="1" applyBorder="1" applyAlignment="1">
      <alignment/>
    </xf>
    <xf numFmtId="166" fontId="8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2" fontId="8" fillId="0" borderId="0" xfId="0" applyNumberFormat="1" applyFont="1" applyAlignment="1">
      <alignment horizontal="right"/>
    </xf>
    <xf numFmtId="2" fontId="8" fillId="0" borderId="7" xfId="0" applyNumberFormat="1" applyFont="1" applyBorder="1" applyAlignment="1">
      <alignment horizontal="right"/>
    </xf>
    <xf numFmtId="166" fontId="8" fillId="0" borderId="7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10" fontId="8" fillId="0" borderId="7" xfId="0" applyNumberFormat="1" applyFont="1" applyBorder="1" applyAlignment="1">
      <alignment/>
    </xf>
    <xf numFmtId="0" fontId="7" fillId="0" borderId="0" xfId="0" applyFont="1" applyAlignment="1">
      <alignment horizontal="right"/>
    </xf>
    <xf numFmtId="2" fontId="8" fillId="0" borderId="8" xfId="0" applyNumberFormat="1" applyFont="1" applyBorder="1" applyAlignment="1">
      <alignment horizontal="right"/>
    </xf>
    <xf numFmtId="2" fontId="8" fillId="0" borderId="9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Corrig? du cas d'?tude efficience fiscale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2425"/>
          <c:w val="0.98225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Corrigé!$D$18</c:f>
              <c:strCache>
                <c:ptCount val="1"/>
                <c:pt idx="0">
                  <c:v>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Corrigé!$C$19:$C$129</c:f>
              <c:numCache/>
            </c:numRef>
          </c:cat>
          <c:val>
            <c:numRef>
              <c:f>Corrigé!$D$19:$D$129</c:f>
              <c:numCache/>
            </c:numRef>
          </c:val>
          <c:smooth val="0"/>
        </c:ser>
        <c:ser>
          <c:idx val="1"/>
          <c:order val="1"/>
          <c:tx>
            <c:strRef>
              <c:f>Corrigé!$E$18</c:f>
              <c:strCache>
                <c:ptCount val="1"/>
                <c:pt idx="0">
                  <c:v>Ps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Corrigé!$C$19:$C$129</c:f>
              <c:numCache/>
            </c:numRef>
          </c:cat>
          <c:val>
            <c:numRef>
              <c:f>Corrigé!$E$19:$E$129</c:f>
              <c:numCache/>
            </c:numRef>
          </c:val>
          <c:smooth val="0"/>
        </c:ser>
        <c:ser>
          <c:idx val="2"/>
          <c:order val="2"/>
          <c:tx>
            <c:strRef>
              <c:f>Corrigé!$F$18</c:f>
              <c:strCache>
                <c:ptCount val="1"/>
                <c:pt idx="0">
                  <c:v>P's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Corrigé!$C$19:$C$129</c:f>
              <c:numCache/>
            </c:numRef>
          </c:cat>
          <c:val>
            <c:numRef>
              <c:f>Corrigé!$F$19:$F$129</c:f>
              <c:numCache/>
            </c:numRef>
          </c:val>
          <c:smooth val="0"/>
        </c:ser>
        <c:marker val="1"/>
        <c:axId val="23949946"/>
        <c:axId val="14222923"/>
      </c:lineChart>
      <c:catAx>
        <c:axId val="2394994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4222923"/>
        <c:crosses val="autoZero"/>
        <c:auto val="1"/>
        <c:lblOffset val="100"/>
        <c:noMultiLvlLbl val="0"/>
      </c:catAx>
      <c:valAx>
        <c:axId val="14222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49946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05"/>
          <c:y val="0.921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16</xdr:row>
      <xdr:rowOff>0</xdr:rowOff>
    </xdr:from>
    <xdr:to>
      <xdr:col>7</xdr:col>
      <xdr:colOff>19050</xdr:colOff>
      <xdr:row>139</xdr:row>
      <xdr:rowOff>66675</xdr:rowOff>
    </xdr:to>
    <xdr:graphicFrame>
      <xdr:nvGraphicFramePr>
        <xdr:cNvPr id="1" name="Chart 1"/>
        <xdr:cNvGraphicFramePr/>
      </xdr:nvGraphicFramePr>
      <xdr:xfrm>
        <a:off x="714375" y="3257550"/>
        <a:ext cx="56578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8"/>
  <sheetViews>
    <sheetView tabSelected="1" zoomScale="125" zoomScaleNormal="125" workbookViewId="0" topLeftCell="A1">
      <selection activeCell="A3" sqref="A3"/>
    </sheetView>
  </sheetViews>
  <sheetFormatPr defaultColWidth="11.421875" defaultRowHeight="12.75"/>
  <cols>
    <col min="1" max="1" width="7.421875" style="2" customWidth="1"/>
    <col min="2" max="2" width="4.28125" style="2" customWidth="1"/>
    <col min="3" max="3" width="33.28125" style="2" bestFit="1" customWidth="1"/>
    <col min="4" max="7" width="10.8515625" style="2" customWidth="1"/>
    <col min="8" max="8" width="4.7109375" style="2" customWidth="1"/>
    <col min="9" max="16384" width="10.8515625" style="2" customWidth="1"/>
  </cols>
  <sheetData>
    <row r="3" spans="2:9" ht="12.75">
      <c r="B3" s="1" t="s">
        <v>28</v>
      </c>
      <c r="I3" s="1" t="s">
        <v>29</v>
      </c>
    </row>
    <row r="6" ht="13.5" thickBot="1"/>
    <row r="7" spans="2:8" ht="13.5" thickBot="1">
      <c r="B7" s="3"/>
      <c r="C7" s="4"/>
      <c r="D7" s="5" t="s">
        <v>24</v>
      </c>
      <c r="E7" s="6"/>
      <c r="F7" s="4"/>
      <c r="G7" s="4"/>
      <c r="H7" s="7"/>
    </row>
    <row r="8" spans="2:7" ht="13.5" thickBot="1">
      <c r="B8" s="8">
        <v>1</v>
      </c>
      <c r="C8" s="9" t="s">
        <v>0</v>
      </c>
      <c r="D8" s="10" t="s">
        <v>1</v>
      </c>
      <c r="E8" s="11">
        <v>820</v>
      </c>
      <c r="F8" s="12">
        <v>-0.1</v>
      </c>
      <c r="G8" s="13" t="s">
        <v>2</v>
      </c>
    </row>
    <row r="9" spans="2:7" ht="13.5" thickBot="1">
      <c r="B9" s="8">
        <v>2</v>
      </c>
      <c r="C9" s="9" t="s">
        <v>3</v>
      </c>
      <c r="D9" s="10" t="s">
        <v>4</v>
      </c>
      <c r="E9" s="11">
        <v>10</v>
      </c>
      <c r="F9" s="14">
        <v>0.01</v>
      </c>
      <c r="G9" s="13" t="s">
        <v>5</v>
      </c>
    </row>
    <row r="10" spans="2:7" ht="13.5" thickBot="1">
      <c r="B10" s="8">
        <v>3</v>
      </c>
      <c r="C10" s="9"/>
      <c r="D10" s="10" t="s">
        <v>6</v>
      </c>
      <c r="E10" s="11">
        <v>60</v>
      </c>
      <c r="F10" s="15"/>
      <c r="G10" s="13"/>
    </row>
    <row r="11" spans="2:7" ht="13.5" thickBot="1">
      <c r="B11" s="8">
        <v>4</v>
      </c>
      <c r="C11" s="9" t="s">
        <v>7</v>
      </c>
      <c r="D11" s="10" t="s">
        <v>8</v>
      </c>
      <c r="E11" s="11"/>
      <c r="F11" s="14"/>
      <c r="G11" s="13" t="s">
        <v>5</v>
      </c>
    </row>
    <row r="12" spans="2:6" ht="13.5" thickBot="1">
      <c r="B12" s="8"/>
      <c r="D12" s="16"/>
      <c r="E12" s="17" t="s">
        <v>9</v>
      </c>
      <c r="F12" s="18" t="s">
        <v>10</v>
      </c>
    </row>
    <row r="13" spans="2:6" ht="13.5" thickBot="1">
      <c r="B13" s="8">
        <v>5</v>
      </c>
      <c r="C13" s="9" t="s">
        <v>11</v>
      </c>
      <c r="D13" s="16" t="s">
        <v>12</v>
      </c>
      <c r="E13" s="19"/>
      <c r="F13" s="19"/>
    </row>
    <row r="14" spans="2:6" ht="13.5" thickBot="1">
      <c r="B14" s="8">
        <v>6</v>
      </c>
      <c r="C14" s="9" t="s">
        <v>13</v>
      </c>
      <c r="D14" s="16" t="s">
        <v>14</v>
      </c>
      <c r="E14" s="19"/>
      <c r="F14" s="19"/>
    </row>
    <row r="15" spans="2:6" ht="13.5" thickBot="1">
      <c r="B15" s="8">
        <v>7</v>
      </c>
      <c r="C15" s="9" t="s">
        <v>15</v>
      </c>
      <c r="D15" s="16" t="s">
        <v>16</v>
      </c>
      <c r="E15" s="19"/>
      <c r="F15" s="19"/>
    </row>
    <row r="16" spans="2:6" ht="13.5" thickBot="1">
      <c r="B16" s="8">
        <v>8</v>
      </c>
      <c r="C16" s="9" t="s">
        <v>17</v>
      </c>
      <c r="D16" s="16" t="s">
        <v>18</v>
      </c>
      <c r="E16" s="19"/>
      <c r="F16" s="19"/>
    </row>
    <row r="17" spans="2:6" ht="13.5" thickBot="1">
      <c r="B17" s="8">
        <v>9</v>
      </c>
      <c r="C17" s="9" t="s">
        <v>19</v>
      </c>
      <c r="D17" s="16" t="s">
        <v>20</v>
      </c>
      <c r="E17" s="20"/>
      <c r="F17" s="19"/>
    </row>
    <row r="18" spans="2:6" ht="13.5" thickBot="1">
      <c r="B18" s="8">
        <v>10</v>
      </c>
      <c r="C18" s="9" t="s">
        <v>21</v>
      </c>
      <c r="D18" s="16" t="s">
        <v>22</v>
      </c>
      <c r="E18" s="20"/>
      <c r="F18" s="21"/>
    </row>
  </sheetData>
  <printOptions/>
  <pageMargins left="0.3" right="0.3" top="0.7" bottom="0.7" header="0.5" footer="0.5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9"/>
  <sheetViews>
    <sheetView workbookViewId="0" topLeftCell="A1">
      <selection activeCell="J13" sqref="J13"/>
    </sheetView>
  </sheetViews>
  <sheetFormatPr defaultColWidth="11.421875" defaultRowHeight="12.75"/>
  <cols>
    <col min="1" max="1" width="10.8515625" style="2" customWidth="1"/>
    <col min="2" max="2" width="7.7109375" style="2" customWidth="1"/>
    <col min="3" max="3" width="33.28125" style="2" bestFit="1" customWidth="1"/>
    <col min="4" max="7" width="10.8515625" style="2" customWidth="1"/>
    <col min="8" max="8" width="4.00390625" style="2" customWidth="1"/>
    <col min="9" max="16384" width="10.8515625" style="2" customWidth="1"/>
  </cols>
  <sheetData>
    <row r="2" spans="1:9" ht="13.5" thickBot="1">
      <c r="A2" s="22" t="s">
        <v>28</v>
      </c>
      <c r="I2" s="22" t="s">
        <v>29</v>
      </c>
    </row>
    <row r="3" spans="2:8" ht="16.5" customHeight="1" thickBot="1">
      <c r="B3" s="3"/>
      <c r="C3" s="4"/>
      <c r="D3" s="5" t="s">
        <v>23</v>
      </c>
      <c r="E3" s="6"/>
      <c r="F3" s="4"/>
      <c r="G3" s="4"/>
      <c r="H3" s="7"/>
    </row>
    <row r="4" spans="2:7" ht="16.5" customHeight="1" thickBot="1">
      <c r="B4" s="8">
        <v>1</v>
      </c>
      <c r="C4" s="9" t="s">
        <v>0</v>
      </c>
      <c r="D4" s="23" t="s">
        <v>1</v>
      </c>
      <c r="E4" s="24">
        <v>820</v>
      </c>
      <c r="F4" s="25">
        <v>-0.1</v>
      </c>
      <c r="G4" s="26" t="s">
        <v>2</v>
      </c>
    </row>
    <row r="5" spans="2:7" ht="16.5" customHeight="1" thickBot="1">
      <c r="B5" s="8">
        <v>2</v>
      </c>
      <c r="C5" s="9" t="s">
        <v>3</v>
      </c>
      <c r="D5" s="10" t="s">
        <v>4</v>
      </c>
      <c r="E5" s="11">
        <v>10</v>
      </c>
      <c r="F5" s="14">
        <v>0.01</v>
      </c>
      <c r="G5" s="13" t="s">
        <v>5</v>
      </c>
    </row>
    <row r="6" spans="2:7" ht="16.5" customHeight="1" thickBot="1">
      <c r="B6" s="8">
        <v>3</v>
      </c>
      <c r="C6" s="9"/>
      <c r="D6" s="10" t="s">
        <v>6</v>
      </c>
      <c r="E6" s="11">
        <v>60</v>
      </c>
      <c r="F6" s="15"/>
      <c r="G6" s="13"/>
    </row>
    <row r="7" spans="2:7" ht="16.5" customHeight="1" thickBot="1">
      <c r="B7" s="8">
        <v>4</v>
      </c>
      <c r="C7" s="9" t="s">
        <v>7</v>
      </c>
      <c r="D7" s="10" t="s">
        <v>8</v>
      </c>
      <c r="E7" s="11">
        <f>E5+E6</f>
        <v>70</v>
      </c>
      <c r="F7" s="14">
        <f>F5</f>
        <v>0.01</v>
      </c>
      <c r="G7" s="13" t="s">
        <v>5</v>
      </c>
    </row>
    <row r="8" spans="2:6" ht="16.5" customHeight="1" thickBot="1">
      <c r="B8" s="8"/>
      <c r="D8" s="16"/>
      <c r="E8" s="17" t="s">
        <v>9</v>
      </c>
      <c r="F8" s="18" t="s">
        <v>10</v>
      </c>
    </row>
    <row r="9" spans="2:6" ht="16.5" customHeight="1" thickBot="1">
      <c r="B9" s="8">
        <v>5</v>
      </c>
      <c r="C9" s="9" t="s">
        <v>11</v>
      </c>
      <c r="D9" s="16" t="s">
        <v>12</v>
      </c>
      <c r="E9" s="19">
        <f>(E4-E5)/(-F4+F5)</f>
        <v>7363.636363636364</v>
      </c>
      <c r="F9" s="19">
        <f>(E4-E7)/(-F4+F7)</f>
        <v>6818.181818181818</v>
      </c>
    </row>
    <row r="10" spans="2:6" ht="16.5" customHeight="1" thickBot="1">
      <c r="B10" s="8">
        <v>6</v>
      </c>
      <c r="C10" s="9" t="s">
        <v>13</v>
      </c>
      <c r="D10" s="16" t="s">
        <v>14</v>
      </c>
      <c r="E10" s="19">
        <f>E4+F4*E9</f>
        <v>83.63636363636351</v>
      </c>
      <c r="F10" s="19">
        <f>E4+F4*F9</f>
        <v>138.18181818181813</v>
      </c>
    </row>
    <row r="11" spans="2:6" ht="16.5" customHeight="1" thickBot="1">
      <c r="B11" s="8">
        <v>7</v>
      </c>
      <c r="C11" s="9" t="s">
        <v>15</v>
      </c>
      <c r="D11" s="16" t="s">
        <v>16</v>
      </c>
      <c r="E11" s="19">
        <f>E9*E10</f>
        <v>615867.7685950404</v>
      </c>
      <c r="F11" s="19">
        <f>F9*F10</f>
        <v>942148.7603305781</v>
      </c>
    </row>
    <row r="12" spans="2:6" ht="16.5" customHeight="1" thickBot="1">
      <c r="B12" s="8">
        <v>8</v>
      </c>
      <c r="C12" s="9" t="s">
        <v>17</v>
      </c>
      <c r="D12" s="16" t="s">
        <v>18</v>
      </c>
      <c r="E12" s="19"/>
      <c r="F12" s="19">
        <f>E6*F9</f>
        <v>409090.90909090906</v>
      </c>
    </row>
    <row r="13" spans="2:6" ht="16.5" customHeight="1" thickBot="1">
      <c r="B13" s="8">
        <v>9</v>
      </c>
      <c r="C13" s="9" t="s">
        <v>19</v>
      </c>
      <c r="D13" s="16" t="s">
        <v>20</v>
      </c>
      <c r="E13" s="20"/>
      <c r="F13" s="19">
        <f>(E9-F9)*E6*0.5</f>
        <v>16363.636363636379</v>
      </c>
    </row>
    <row r="14" spans="2:6" ht="16.5" customHeight="1" thickBot="1">
      <c r="B14" s="8">
        <v>10</v>
      </c>
      <c r="C14" s="9" t="s">
        <v>21</v>
      </c>
      <c r="D14" s="16" t="s">
        <v>22</v>
      </c>
      <c r="E14" s="20"/>
      <c r="F14" s="21">
        <f>((E9-F9)*E6*0.5)/F12</f>
        <v>0.04000000000000004</v>
      </c>
    </row>
    <row r="15" ht="16.5" customHeight="1"/>
    <row r="18" spans="3:6" ht="0.75" customHeight="1">
      <c r="C18" s="20">
        <f>SQRT(F9)</f>
        <v>82.57228238447705</v>
      </c>
      <c r="D18" s="27" t="s">
        <v>25</v>
      </c>
      <c r="E18" s="27" t="s">
        <v>26</v>
      </c>
      <c r="F18" s="27" t="s">
        <v>27</v>
      </c>
    </row>
    <row r="19" spans="3:6" ht="0.75" customHeight="1">
      <c r="C19" s="20">
        <v>0</v>
      </c>
      <c r="D19" s="20">
        <f>$E$4+$F$4*C19</f>
        <v>820</v>
      </c>
      <c r="E19" s="20">
        <f>$E$5+$F$5*C19</f>
        <v>10</v>
      </c>
      <c r="F19" s="20">
        <f>$E$7+$F$7*C19</f>
        <v>70</v>
      </c>
    </row>
    <row r="20" spans="3:6" ht="0.75" customHeight="1">
      <c r="C20" s="20">
        <f aca="true" t="shared" si="0" ref="C20:C51">C19+$C$18</f>
        <v>82.57228238447705</v>
      </c>
      <c r="D20" s="20">
        <f>IF(($E$4+$F$4*C20)&lt;0,0,$E$4+$F$4*C20)</f>
        <v>811.7427717615523</v>
      </c>
      <c r="E20" s="20">
        <f aca="true" t="shared" si="1" ref="E20:E83">$E$5+$F$5*C20</f>
        <v>10.825722823844771</v>
      </c>
      <c r="F20" s="20">
        <f aca="true" t="shared" si="2" ref="F20:F83">$E$7+$F$7*C20</f>
        <v>70.82572282384477</v>
      </c>
    </row>
    <row r="21" spans="3:6" ht="0.75" customHeight="1">
      <c r="C21" s="20">
        <f t="shared" si="0"/>
        <v>165.1445647689541</v>
      </c>
      <c r="D21" s="20">
        <f aca="true" t="shared" si="3" ref="D21:D84">IF(($E$4+$F$4*C21)&lt;0,0,$E$4+$F$4*C21)</f>
        <v>803.4855435231046</v>
      </c>
      <c r="E21" s="20">
        <f t="shared" si="1"/>
        <v>11.651445647689542</v>
      </c>
      <c r="F21" s="20">
        <f t="shared" si="2"/>
        <v>71.65144564768954</v>
      </c>
    </row>
    <row r="22" spans="3:6" ht="0.75" customHeight="1">
      <c r="C22" s="20">
        <f t="shared" si="0"/>
        <v>247.71684715343116</v>
      </c>
      <c r="D22" s="20">
        <f t="shared" si="3"/>
        <v>795.2283152846569</v>
      </c>
      <c r="E22" s="20">
        <f t="shared" si="1"/>
        <v>12.477168471534313</v>
      </c>
      <c r="F22" s="20">
        <f t="shared" si="2"/>
        <v>72.47716847153431</v>
      </c>
    </row>
    <row r="23" spans="3:6" ht="0.75" customHeight="1">
      <c r="C23" s="20">
        <f t="shared" si="0"/>
        <v>330.2891295379082</v>
      </c>
      <c r="D23" s="20">
        <f t="shared" si="3"/>
        <v>786.9710870462092</v>
      </c>
      <c r="E23" s="20">
        <f t="shared" si="1"/>
        <v>13.302891295379082</v>
      </c>
      <c r="F23" s="20">
        <f t="shared" si="2"/>
        <v>73.30289129537908</v>
      </c>
    </row>
    <row r="24" spans="3:6" ht="0.75" customHeight="1">
      <c r="C24" s="20">
        <f t="shared" si="0"/>
        <v>412.86141192238523</v>
      </c>
      <c r="D24" s="20">
        <f t="shared" si="3"/>
        <v>778.7138588077614</v>
      </c>
      <c r="E24" s="20">
        <f t="shared" si="1"/>
        <v>14.128614119223853</v>
      </c>
      <c r="F24" s="20">
        <f t="shared" si="2"/>
        <v>74.12861411922385</v>
      </c>
    </row>
    <row r="25" spans="3:6" ht="0.75" customHeight="1">
      <c r="C25" s="20">
        <f t="shared" si="0"/>
        <v>495.43369430686226</v>
      </c>
      <c r="D25" s="20">
        <f t="shared" si="3"/>
        <v>770.4566305693138</v>
      </c>
      <c r="E25" s="20">
        <f t="shared" si="1"/>
        <v>14.954336943068622</v>
      </c>
      <c r="F25" s="20">
        <f t="shared" si="2"/>
        <v>74.95433694306863</v>
      </c>
    </row>
    <row r="26" spans="3:6" ht="0.75" customHeight="1">
      <c r="C26" s="20">
        <f t="shared" si="0"/>
        <v>578.0059766913394</v>
      </c>
      <c r="D26" s="20">
        <f t="shared" si="3"/>
        <v>762.1994023308661</v>
      </c>
      <c r="E26" s="20">
        <f t="shared" si="1"/>
        <v>15.780059766913393</v>
      </c>
      <c r="F26" s="20">
        <f t="shared" si="2"/>
        <v>75.7800597669134</v>
      </c>
    </row>
    <row r="27" spans="3:6" ht="0.75" customHeight="1">
      <c r="C27" s="20">
        <f t="shared" si="0"/>
        <v>660.5782590758164</v>
      </c>
      <c r="D27" s="20">
        <f t="shared" si="3"/>
        <v>753.9421740924183</v>
      </c>
      <c r="E27" s="20">
        <f t="shared" si="1"/>
        <v>16.605782590758164</v>
      </c>
      <c r="F27" s="20">
        <f t="shared" si="2"/>
        <v>76.60578259075817</v>
      </c>
    </row>
    <row r="28" spans="3:6" ht="0.75" customHeight="1">
      <c r="C28" s="20">
        <f t="shared" si="0"/>
        <v>743.1505414602934</v>
      </c>
      <c r="D28" s="20">
        <f t="shared" si="3"/>
        <v>745.6849458539707</v>
      </c>
      <c r="E28" s="20">
        <f t="shared" si="1"/>
        <v>17.431505414602935</v>
      </c>
      <c r="F28" s="20">
        <f t="shared" si="2"/>
        <v>77.43150541460294</v>
      </c>
    </row>
    <row r="29" spans="3:6" ht="0.75" customHeight="1">
      <c r="C29" s="20">
        <f t="shared" si="0"/>
        <v>825.7228238447705</v>
      </c>
      <c r="D29" s="20">
        <f t="shared" si="3"/>
        <v>737.427717615523</v>
      </c>
      <c r="E29" s="20">
        <f t="shared" si="1"/>
        <v>18.257228238447706</v>
      </c>
      <c r="F29" s="20">
        <f t="shared" si="2"/>
        <v>78.25722823844771</v>
      </c>
    </row>
    <row r="30" spans="3:6" ht="0.75" customHeight="1">
      <c r="C30" s="20">
        <f t="shared" si="0"/>
        <v>908.2951062292475</v>
      </c>
      <c r="D30" s="20">
        <f t="shared" si="3"/>
        <v>729.1704893770752</v>
      </c>
      <c r="E30" s="20">
        <f t="shared" si="1"/>
        <v>19.082951062292473</v>
      </c>
      <c r="F30" s="20">
        <f t="shared" si="2"/>
        <v>79.08295106229248</v>
      </c>
    </row>
    <row r="31" spans="3:6" ht="0.75" customHeight="1">
      <c r="C31" s="20">
        <f t="shared" si="0"/>
        <v>990.8673886137245</v>
      </c>
      <c r="D31" s="20">
        <f t="shared" si="3"/>
        <v>720.9132611386276</v>
      </c>
      <c r="E31" s="20">
        <f t="shared" si="1"/>
        <v>19.908673886137244</v>
      </c>
      <c r="F31" s="20">
        <f t="shared" si="2"/>
        <v>79.90867388613725</v>
      </c>
    </row>
    <row r="32" spans="3:6" ht="0.75" customHeight="1">
      <c r="C32" s="20">
        <f t="shared" si="0"/>
        <v>1073.4396709982016</v>
      </c>
      <c r="D32" s="20">
        <f t="shared" si="3"/>
        <v>712.6560329001799</v>
      </c>
      <c r="E32" s="20">
        <f t="shared" si="1"/>
        <v>20.734396709982015</v>
      </c>
      <c r="F32" s="20">
        <f t="shared" si="2"/>
        <v>80.73439670998202</v>
      </c>
    </row>
    <row r="33" spans="3:6" ht="0.75" customHeight="1">
      <c r="C33" s="20">
        <f t="shared" si="0"/>
        <v>1156.0119533826787</v>
      </c>
      <c r="D33" s="20">
        <f t="shared" si="3"/>
        <v>704.3988046617321</v>
      </c>
      <c r="E33" s="20">
        <f t="shared" si="1"/>
        <v>21.560119533826786</v>
      </c>
      <c r="F33" s="20">
        <f t="shared" si="2"/>
        <v>81.56011953382679</v>
      </c>
    </row>
    <row r="34" spans="3:6" ht="0.75" customHeight="1">
      <c r="C34" s="20">
        <f t="shared" si="0"/>
        <v>1238.5842357671559</v>
      </c>
      <c r="D34" s="20">
        <f t="shared" si="3"/>
        <v>696.1415764232844</v>
      </c>
      <c r="E34" s="20">
        <f t="shared" si="1"/>
        <v>22.385842357671557</v>
      </c>
      <c r="F34" s="20">
        <f t="shared" si="2"/>
        <v>82.38584235767156</v>
      </c>
    </row>
    <row r="35" spans="3:6" ht="0.75" customHeight="1">
      <c r="C35" s="20">
        <f t="shared" si="0"/>
        <v>1321.156518151633</v>
      </c>
      <c r="D35" s="20">
        <f t="shared" si="3"/>
        <v>687.8843481848367</v>
      </c>
      <c r="E35" s="20">
        <f t="shared" si="1"/>
        <v>23.21156518151633</v>
      </c>
      <c r="F35" s="20">
        <f t="shared" si="2"/>
        <v>83.21156518151633</v>
      </c>
    </row>
    <row r="36" spans="3:6" ht="0.75" customHeight="1">
      <c r="C36" s="20">
        <f t="shared" si="0"/>
        <v>1403.7288005361102</v>
      </c>
      <c r="D36" s="20">
        <f t="shared" si="3"/>
        <v>679.627119946389</v>
      </c>
      <c r="E36" s="20">
        <f t="shared" si="1"/>
        <v>24.037288005361102</v>
      </c>
      <c r="F36" s="20">
        <f t="shared" si="2"/>
        <v>84.0372880053611</v>
      </c>
    </row>
    <row r="37" spans="3:6" ht="0.75" customHeight="1">
      <c r="C37" s="20">
        <f t="shared" si="0"/>
        <v>1486.3010829205873</v>
      </c>
      <c r="D37" s="20">
        <f t="shared" si="3"/>
        <v>671.3698917079413</v>
      </c>
      <c r="E37" s="20">
        <f t="shared" si="1"/>
        <v>24.863010829205873</v>
      </c>
      <c r="F37" s="20">
        <f t="shared" si="2"/>
        <v>84.86301082920588</v>
      </c>
    </row>
    <row r="38" spans="3:6" ht="0.75" customHeight="1">
      <c r="C38" s="20">
        <f t="shared" si="0"/>
        <v>1568.8733653050645</v>
      </c>
      <c r="D38" s="20">
        <f t="shared" si="3"/>
        <v>663.1126634694936</v>
      </c>
      <c r="E38" s="20">
        <f t="shared" si="1"/>
        <v>25.688733653050647</v>
      </c>
      <c r="F38" s="20">
        <f t="shared" si="2"/>
        <v>85.68873365305065</v>
      </c>
    </row>
    <row r="39" spans="3:6" ht="0.75" customHeight="1">
      <c r="C39" s="20">
        <f t="shared" si="0"/>
        <v>1651.4456476895416</v>
      </c>
      <c r="D39" s="20">
        <f t="shared" si="3"/>
        <v>654.8554352310458</v>
      </c>
      <c r="E39" s="20">
        <f t="shared" si="1"/>
        <v>26.514456476895415</v>
      </c>
      <c r="F39" s="20">
        <f t="shared" si="2"/>
        <v>86.51445647689542</v>
      </c>
    </row>
    <row r="40" spans="3:6" ht="0.75" customHeight="1">
      <c r="C40" s="20">
        <f t="shared" si="0"/>
        <v>1734.0179300740188</v>
      </c>
      <c r="D40" s="20">
        <f t="shared" si="3"/>
        <v>646.5982069925981</v>
      </c>
      <c r="E40" s="20">
        <f t="shared" si="1"/>
        <v>27.34017930074019</v>
      </c>
      <c r="F40" s="20">
        <f t="shared" si="2"/>
        <v>87.34017930074019</v>
      </c>
    </row>
    <row r="41" spans="3:6" ht="0.75" customHeight="1">
      <c r="C41" s="20">
        <f t="shared" si="0"/>
        <v>1816.590212458496</v>
      </c>
      <c r="D41" s="20">
        <f t="shared" si="3"/>
        <v>638.3409787541505</v>
      </c>
      <c r="E41" s="20">
        <f t="shared" si="1"/>
        <v>28.16590212458496</v>
      </c>
      <c r="F41" s="20">
        <f t="shared" si="2"/>
        <v>88.16590212458496</v>
      </c>
    </row>
    <row r="42" spans="3:6" ht="0.75" customHeight="1">
      <c r="C42" s="20">
        <f t="shared" si="0"/>
        <v>1899.162494842973</v>
      </c>
      <c r="D42" s="20">
        <f t="shared" si="3"/>
        <v>630.0837505157027</v>
      </c>
      <c r="E42" s="20">
        <f t="shared" si="1"/>
        <v>28.99162494842973</v>
      </c>
      <c r="F42" s="20">
        <f t="shared" si="2"/>
        <v>88.99162494842973</v>
      </c>
    </row>
    <row r="43" spans="3:6" ht="0.75" customHeight="1">
      <c r="C43" s="20">
        <f t="shared" si="0"/>
        <v>1981.7347772274502</v>
      </c>
      <c r="D43" s="20">
        <f t="shared" si="3"/>
        <v>621.826522277255</v>
      </c>
      <c r="E43" s="20">
        <f t="shared" si="1"/>
        <v>29.817347772274502</v>
      </c>
      <c r="F43" s="20">
        <f t="shared" si="2"/>
        <v>89.8173477722745</v>
      </c>
    </row>
    <row r="44" spans="3:6" ht="0.75" customHeight="1">
      <c r="C44" s="20">
        <f t="shared" si="0"/>
        <v>2064.3070596119273</v>
      </c>
      <c r="D44" s="20">
        <f t="shared" si="3"/>
        <v>613.5692940388072</v>
      </c>
      <c r="E44" s="20">
        <f t="shared" si="1"/>
        <v>30.643070596119273</v>
      </c>
      <c r="F44" s="20">
        <f t="shared" si="2"/>
        <v>90.64307059611927</v>
      </c>
    </row>
    <row r="45" spans="3:6" ht="0.75" customHeight="1">
      <c r="C45" s="20">
        <f t="shared" si="0"/>
        <v>2146.8793419964045</v>
      </c>
      <c r="D45" s="20">
        <f t="shared" si="3"/>
        <v>605.3120658003595</v>
      </c>
      <c r="E45" s="20">
        <f t="shared" si="1"/>
        <v>31.468793419964044</v>
      </c>
      <c r="F45" s="20">
        <f t="shared" si="2"/>
        <v>91.46879341996404</v>
      </c>
    </row>
    <row r="46" spans="3:6" ht="0.75" customHeight="1">
      <c r="C46" s="20">
        <f t="shared" si="0"/>
        <v>2229.4516243808816</v>
      </c>
      <c r="D46" s="20">
        <f t="shared" si="3"/>
        <v>597.0548375619119</v>
      </c>
      <c r="E46" s="20">
        <f t="shared" si="1"/>
        <v>32.294516243808815</v>
      </c>
      <c r="F46" s="20">
        <f t="shared" si="2"/>
        <v>92.29451624380881</v>
      </c>
    </row>
    <row r="47" spans="3:6" ht="0.75" customHeight="1">
      <c r="C47" s="20">
        <f t="shared" si="0"/>
        <v>2312.023906765359</v>
      </c>
      <c r="D47" s="20">
        <f t="shared" si="3"/>
        <v>588.7976093234641</v>
      </c>
      <c r="E47" s="20">
        <f t="shared" si="1"/>
        <v>33.120239067653586</v>
      </c>
      <c r="F47" s="20">
        <f t="shared" si="2"/>
        <v>93.12023906765359</v>
      </c>
    </row>
    <row r="48" spans="3:6" ht="0.75" customHeight="1">
      <c r="C48" s="20">
        <f t="shared" si="0"/>
        <v>2394.596189149836</v>
      </c>
      <c r="D48" s="20">
        <f t="shared" si="3"/>
        <v>580.5403810850164</v>
      </c>
      <c r="E48" s="20">
        <f t="shared" si="1"/>
        <v>33.94596189149836</v>
      </c>
      <c r="F48" s="20">
        <f t="shared" si="2"/>
        <v>93.94596189149836</v>
      </c>
    </row>
    <row r="49" spans="3:6" ht="0.75" customHeight="1">
      <c r="C49" s="20">
        <f t="shared" si="0"/>
        <v>2477.168471534313</v>
      </c>
      <c r="D49" s="20">
        <f t="shared" si="3"/>
        <v>572.2831528465687</v>
      </c>
      <c r="E49" s="20">
        <f t="shared" si="1"/>
        <v>34.77168471534313</v>
      </c>
      <c r="F49" s="20">
        <f t="shared" si="2"/>
        <v>94.77168471534313</v>
      </c>
    </row>
    <row r="50" spans="3:6" ht="0.75" customHeight="1">
      <c r="C50" s="20">
        <f t="shared" si="0"/>
        <v>2559.7407539187902</v>
      </c>
      <c r="D50" s="20">
        <f t="shared" si="3"/>
        <v>564.0259246081209</v>
      </c>
      <c r="E50" s="20">
        <f t="shared" si="1"/>
        <v>35.5974075391879</v>
      </c>
      <c r="F50" s="20">
        <f t="shared" si="2"/>
        <v>95.5974075391879</v>
      </c>
    </row>
    <row r="51" spans="3:6" ht="0.75" customHeight="1">
      <c r="C51" s="20">
        <f t="shared" si="0"/>
        <v>2642.3130363032674</v>
      </c>
      <c r="D51" s="20">
        <f t="shared" si="3"/>
        <v>555.7686963696733</v>
      </c>
      <c r="E51" s="20">
        <f t="shared" si="1"/>
        <v>36.42313036303267</v>
      </c>
      <c r="F51" s="20">
        <f t="shared" si="2"/>
        <v>96.42313036303267</v>
      </c>
    </row>
    <row r="52" spans="3:6" ht="0.75" customHeight="1">
      <c r="C52" s="20">
        <f aca="true" t="shared" si="4" ref="C52:C83">C51+$C$18</f>
        <v>2724.8853186877445</v>
      </c>
      <c r="D52" s="20">
        <f t="shared" si="3"/>
        <v>547.5114681312255</v>
      </c>
      <c r="E52" s="20">
        <f t="shared" si="1"/>
        <v>37.24885318687745</v>
      </c>
      <c r="F52" s="20">
        <f t="shared" si="2"/>
        <v>97.24885318687745</v>
      </c>
    </row>
    <row r="53" spans="3:6" ht="0.75" customHeight="1">
      <c r="C53" s="20">
        <f t="shared" si="4"/>
        <v>2807.4576010722217</v>
      </c>
      <c r="D53" s="20">
        <f t="shared" si="3"/>
        <v>539.2542398927778</v>
      </c>
      <c r="E53" s="20">
        <f t="shared" si="1"/>
        <v>38.07457601072222</v>
      </c>
      <c r="F53" s="20">
        <f t="shared" si="2"/>
        <v>98.07457601072221</v>
      </c>
    </row>
    <row r="54" spans="3:6" ht="0.75" customHeight="1">
      <c r="C54" s="20">
        <f t="shared" si="4"/>
        <v>2890.029883456699</v>
      </c>
      <c r="D54" s="20">
        <f t="shared" si="3"/>
        <v>530.9970116543301</v>
      </c>
      <c r="E54" s="20">
        <f t="shared" si="1"/>
        <v>38.90029883456699</v>
      </c>
      <c r="F54" s="20">
        <f t="shared" si="2"/>
        <v>98.900298834567</v>
      </c>
    </row>
    <row r="55" spans="3:6" ht="0.75" customHeight="1">
      <c r="C55" s="20">
        <f t="shared" si="4"/>
        <v>2972.602165841176</v>
      </c>
      <c r="D55" s="20">
        <f t="shared" si="3"/>
        <v>522.7397834158824</v>
      </c>
      <c r="E55" s="20">
        <f t="shared" si="1"/>
        <v>39.72602165841176</v>
      </c>
      <c r="F55" s="20">
        <f t="shared" si="2"/>
        <v>99.72602165841175</v>
      </c>
    </row>
    <row r="56" spans="3:6" ht="0.75" customHeight="1">
      <c r="C56" s="20">
        <f t="shared" si="4"/>
        <v>3055.174448225653</v>
      </c>
      <c r="D56" s="20">
        <f t="shared" si="3"/>
        <v>514.4825551774347</v>
      </c>
      <c r="E56" s="20">
        <f t="shared" si="1"/>
        <v>40.55174448225653</v>
      </c>
      <c r="F56" s="20">
        <f t="shared" si="2"/>
        <v>100.55174448225654</v>
      </c>
    </row>
    <row r="57" spans="3:6" ht="0.75" customHeight="1">
      <c r="C57" s="20">
        <f t="shared" si="4"/>
        <v>3137.7467306101303</v>
      </c>
      <c r="D57" s="20">
        <f t="shared" si="3"/>
        <v>506.22532693898694</v>
      </c>
      <c r="E57" s="20">
        <f t="shared" si="1"/>
        <v>41.3774673061013</v>
      </c>
      <c r="F57" s="20">
        <f t="shared" si="2"/>
        <v>101.3774673061013</v>
      </c>
    </row>
    <row r="58" spans="3:6" ht="0.75" customHeight="1">
      <c r="C58" s="20">
        <f t="shared" si="4"/>
        <v>3220.3190129946074</v>
      </c>
      <c r="D58" s="20">
        <f t="shared" si="3"/>
        <v>497.96809870053926</v>
      </c>
      <c r="E58" s="20">
        <f t="shared" si="1"/>
        <v>42.20319012994607</v>
      </c>
      <c r="F58" s="20">
        <f t="shared" si="2"/>
        <v>102.20319012994608</v>
      </c>
    </row>
    <row r="59" spans="3:6" ht="0.75" customHeight="1">
      <c r="C59" s="20">
        <f t="shared" si="4"/>
        <v>3302.8912953790846</v>
      </c>
      <c r="D59" s="20">
        <f t="shared" si="3"/>
        <v>489.7108704620915</v>
      </c>
      <c r="E59" s="20">
        <f t="shared" si="1"/>
        <v>43.028912953790844</v>
      </c>
      <c r="F59" s="20">
        <f t="shared" si="2"/>
        <v>103.02891295379084</v>
      </c>
    </row>
    <row r="60" spans="3:6" ht="0.75" customHeight="1">
      <c r="C60" s="20">
        <f t="shared" si="4"/>
        <v>3385.4635777635617</v>
      </c>
      <c r="D60" s="20">
        <f t="shared" si="3"/>
        <v>481.4536422236438</v>
      </c>
      <c r="E60" s="20">
        <f t="shared" si="1"/>
        <v>43.854635777635615</v>
      </c>
      <c r="F60" s="20">
        <f t="shared" si="2"/>
        <v>103.85463577763562</v>
      </c>
    </row>
    <row r="61" spans="3:6" ht="0.75" customHeight="1">
      <c r="C61" s="20">
        <f t="shared" si="4"/>
        <v>3468.035860148039</v>
      </c>
      <c r="D61" s="20">
        <f t="shared" si="3"/>
        <v>473.1964139851961</v>
      </c>
      <c r="E61" s="20">
        <f t="shared" si="1"/>
        <v>44.68035860148039</v>
      </c>
      <c r="F61" s="20">
        <f t="shared" si="2"/>
        <v>104.68035860148039</v>
      </c>
    </row>
    <row r="62" spans="3:6" ht="0.75" customHeight="1">
      <c r="C62" s="20">
        <f t="shared" si="4"/>
        <v>3550.608142532516</v>
      </c>
      <c r="D62" s="20">
        <f t="shared" si="3"/>
        <v>464.93918574674836</v>
      </c>
      <c r="E62" s="20">
        <f t="shared" si="1"/>
        <v>45.50608142532516</v>
      </c>
      <c r="F62" s="20">
        <f t="shared" si="2"/>
        <v>105.50608142532516</v>
      </c>
    </row>
    <row r="63" spans="3:6" ht="0.75" customHeight="1">
      <c r="C63" s="20">
        <f t="shared" si="4"/>
        <v>3633.180424916993</v>
      </c>
      <c r="D63" s="20">
        <f t="shared" si="3"/>
        <v>456.6819575083007</v>
      </c>
      <c r="E63" s="20">
        <f t="shared" si="1"/>
        <v>46.331804249169934</v>
      </c>
      <c r="F63" s="20">
        <f t="shared" si="2"/>
        <v>106.33180424916993</v>
      </c>
    </row>
    <row r="64" spans="3:6" ht="0.75" customHeight="1">
      <c r="C64" s="20">
        <f t="shared" si="4"/>
        <v>3715.7527073014703</v>
      </c>
      <c r="D64" s="20">
        <f t="shared" si="3"/>
        <v>448.42472926985295</v>
      </c>
      <c r="E64" s="20">
        <f t="shared" si="1"/>
        <v>47.157527073014705</v>
      </c>
      <c r="F64" s="20">
        <f t="shared" si="2"/>
        <v>107.1575270730147</v>
      </c>
    </row>
    <row r="65" spans="3:6" ht="0.75" customHeight="1">
      <c r="C65" s="20">
        <f t="shared" si="4"/>
        <v>3798.3249896859475</v>
      </c>
      <c r="D65" s="20">
        <f t="shared" si="3"/>
        <v>440.1675010314052</v>
      </c>
      <c r="E65" s="20">
        <f t="shared" si="1"/>
        <v>47.983249896859476</v>
      </c>
      <c r="F65" s="20">
        <f t="shared" si="2"/>
        <v>107.98324989685948</v>
      </c>
    </row>
    <row r="66" spans="3:6" ht="0.75" customHeight="1">
      <c r="C66" s="20">
        <f t="shared" si="4"/>
        <v>3880.8972720704246</v>
      </c>
      <c r="D66" s="20">
        <f t="shared" si="3"/>
        <v>431.9102727929575</v>
      </c>
      <c r="E66" s="20">
        <f t="shared" si="1"/>
        <v>48.80897272070425</v>
      </c>
      <c r="F66" s="20">
        <f t="shared" si="2"/>
        <v>108.80897272070425</v>
      </c>
    </row>
    <row r="67" spans="3:6" ht="0.75" customHeight="1">
      <c r="C67" s="20">
        <f t="shared" si="4"/>
        <v>3963.4695544549018</v>
      </c>
      <c r="D67" s="20">
        <f t="shared" si="3"/>
        <v>423.6530445545098</v>
      </c>
      <c r="E67" s="20">
        <f t="shared" si="1"/>
        <v>49.63469554454902</v>
      </c>
      <c r="F67" s="20">
        <f t="shared" si="2"/>
        <v>109.63469554454902</v>
      </c>
    </row>
    <row r="68" spans="3:6" ht="0.75" customHeight="1">
      <c r="C68" s="20">
        <f t="shared" si="4"/>
        <v>4046.041836839379</v>
      </c>
      <c r="D68" s="20">
        <f t="shared" si="3"/>
        <v>415.3958163160621</v>
      </c>
      <c r="E68" s="20">
        <f t="shared" si="1"/>
        <v>50.46041836839379</v>
      </c>
      <c r="F68" s="20">
        <f t="shared" si="2"/>
        <v>110.46041836839379</v>
      </c>
    </row>
    <row r="69" spans="3:6" ht="0.75" customHeight="1">
      <c r="C69" s="20">
        <f t="shared" si="4"/>
        <v>4128.614119223856</v>
      </c>
      <c r="D69" s="20">
        <f t="shared" si="3"/>
        <v>407.13858807761443</v>
      </c>
      <c r="E69" s="20">
        <f t="shared" si="1"/>
        <v>51.28614119223856</v>
      </c>
      <c r="F69" s="20">
        <f t="shared" si="2"/>
        <v>111.28614119223856</v>
      </c>
    </row>
    <row r="70" spans="3:6" ht="0.75" customHeight="1">
      <c r="C70" s="20">
        <f t="shared" si="4"/>
        <v>4211.186401608333</v>
      </c>
      <c r="D70" s="20">
        <f t="shared" si="3"/>
        <v>398.8813598391667</v>
      </c>
      <c r="E70" s="20">
        <f t="shared" si="1"/>
        <v>52.11186401608333</v>
      </c>
      <c r="F70" s="20">
        <f t="shared" si="2"/>
        <v>112.11186401608333</v>
      </c>
    </row>
    <row r="71" spans="3:6" ht="0.75" customHeight="1">
      <c r="C71" s="20">
        <f t="shared" si="4"/>
        <v>4293.75868399281</v>
      </c>
      <c r="D71" s="20">
        <f t="shared" si="3"/>
        <v>390.624131600719</v>
      </c>
      <c r="E71" s="20">
        <f t="shared" si="1"/>
        <v>52.9375868399281</v>
      </c>
      <c r="F71" s="20">
        <f t="shared" si="2"/>
        <v>112.9375868399281</v>
      </c>
    </row>
    <row r="72" spans="3:6" ht="0.75" customHeight="1">
      <c r="C72" s="20">
        <f t="shared" si="4"/>
        <v>4376.330966377287</v>
      </c>
      <c r="D72" s="20">
        <f t="shared" si="3"/>
        <v>382.3669033622713</v>
      </c>
      <c r="E72" s="20">
        <f t="shared" si="1"/>
        <v>53.76330966377287</v>
      </c>
      <c r="F72" s="20">
        <f t="shared" si="2"/>
        <v>113.76330966377287</v>
      </c>
    </row>
    <row r="73" spans="3:6" ht="0.75" customHeight="1">
      <c r="C73" s="20">
        <f t="shared" si="4"/>
        <v>4458.903248761764</v>
      </c>
      <c r="D73" s="20">
        <f t="shared" si="3"/>
        <v>374.10967512382354</v>
      </c>
      <c r="E73" s="20">
        <f t="shared" si="1"/>
        <v>54.589032487617644</v>
      </c>
      <c r="F73" s="20">
        <f t="shared" si="2"/>
        <v>114.58903248761764</v>
      </c>
    </row>
    <row r="74" spans="3:6" ht="0.75" customHeight="1">
      <c r="C74" s="20">
        <f t="shared" si="4"/>
        <v>4541.475531146241</v>
      </c>
      <c r="D74" s="20">
        <f t="shared" si="3"/>
        <v>365.85244688537585</v>
      </c>
      <c r="E74" s="20">
        <f t="shared" si="1"/>
        <v>55.414755311462415</v>
      </c>
      <c r="F74" s="20">
        <f t="shared" si="2"/>
        <v>115.41475531146241</v>
      </c>
    </row>
    <row r="75" spans="3:6" ht="0.75" customHeight="1">
      <c r="C75" s="20">
        <f t="shared" si="4"/>
        <v>4624.0478135307185</v>
      </c>
      <c r="D75" s="20">
        <f t="shared" si="3"/>
        <v>357.5952186469281</v>
      </c>
      <c r="E75" s="20">
        <f t="shared" si="1"/>
        <v>56.240478135307185</v>
      </c>
      <c r="F75" s="20">
        <f t="shared" si="2"/>
        <v>116.24047813530719</v>
      </c>
    </row>
    <row r="76" spans="3:6" ht="0.75" customHeight="1">
      <c r="C76" s="20">
        <f t="shared" si="4"/>
        <v>4706.620095915196</v>
      </c>
      <c r="D76" s="20">
        <f t="shared" si="3"/>
        <v>349.33799040848044</v>
      </c>
      <c r="E76" s="20">
        <f t="shared" si="1"/>
        <v>57.066200959151956</v>
      </c>
      <c r="F76" s="20">
        <f t="shared" si="2"/>
        <v>117.06620095915196</v>
      </c>
    </row>
    <row r="77" spans="3:6" ht="0.75" customHeight="1">
      <c r="C77" s="20">
        <f t="shared" si="4"/>
        <v>4789.192378299673</v>
      </c>
      <c r="D77" s="20">
        <f t="shared" si="3"/>
        <v>341.0807621700327</v>
      </c>
      <c r="E77" s="20">
        <f t="shared" si="1"/>
        <v>57.89192378299673</v>
      </c>
      <c r="F77" s="20">
        <f t="shared" si="2"/>
        <v>117.89192378299673</v>
      </c>
    </row>
    <row r="78" spans="3:6" ht="0.75" customHeight="1">
      <c r="C78" s="20">
        <f t="shared" si="4"/>
        <v>4871.76466068415</v>
      </c>
      <c r="D78" s="20">
        <f t="shared" si="3"/>
        <v>332.82353393158496</v>
      </c>
      <c r="E78" s="20">
        <f t="shared" si="1"/>
        <v>58.7176466068415</v>
      </c>
      <c r="F78" s="20">
        <f t="shared" si="2"/>
        <v>118.7176466068415</v>
      </c>
    </row>
    <row r="79" spans="3:6" ht="0.75" customHeight="1">
      <c r="C79" s="20">
        <f t="shared" si="4"/>
        <v>4954.336943068627</v>
      </c>
      <c r="D79" s="20">
        <f t="shared" si="3"/>
        <v>324.5663056931373</v>
      </c>
      <c r="E79" s="20">
        <f t="shared" si="1"/>
        <v>59.54336943068627</v>
      </c>
      <c r="F79" s="20">
        <f t="shared" si="2"/>
        <v>119.54336943068627</v>
      </c>
    </row>
    <row r="80" spans="3:6" ht="0.75" customHeight="1">
      <c r="C80" s="20">
        <f t="shared" si="4"/>
        <v>5036.909225453104</v>
      </c>
      <c r="D80" s="20">
        <f t="shared" si="3"/>
        <v>316.30907745468954</v>
      </c>
      <c r="E80" s="20">
        <f t="shared" si="1"/>
        <v>60.36909225453104</v>
      </c>
      <c r="F80" s="20">
        <f t="shared" si="2"/>
        <v>120.36909225453104</v>
      </c>
    </row>
    <row r="81" spans="3:6" ht="0.75" customHeight="1">
      <c r="C81" s="20">
        <f t="shared" si="4"/>
        <v>5119.481507837581</v>
      </c>
      <c r="D81" s="20">
        <f t="shared" si="3"/>
        <v>308.05184921624186</v>
      </c>
      <c r="E81" s="20">
        <f t="shared" si="1"/>
        <v>61.19481507837582</v>
      </c>
      <c r="F81" s="20">
        <f t="shared" si="2"/>
        <v>121.19481507837583</v>
      </c>
    </row>
    <row r="82" spans="3:6" ht="0.75" customHeight="1">
      <c r="C82" s="20">
        <f t="shared" si="4"/>
        <v>5202.0537902220585</v>
      </c>
      <c r="D82" s="20">
        <f t="shared" si="3"/>
        <v>299.7946209777941</v>
      </c>
      <c r="E82" s="20">
        <f t="shared" si="1"/>
        <v>62.02053790222059</v>
      </c>
      <c r="F82" s="20">
        <f t="shared" si="2"/>
        <v>122.02053790222058</v>
      </c>
    </row>
    <row r="83" spans="3:6" ht="0.75" customHeight="1">
      <c r="C83" s="20">
        <f t="shared" si="4"/>
        <v>5284.626072606536</v>
      </c>
      <c r="D83" s="20">
        <f t="shared" si="3"/>
        <v>291.5373927393464</v>
      </c>
      <c r="E83" s="20">
        <f t="shared" si="1"/>
        <v>62.84626072606536</v>
      </c>
      <c r="F83" s="20">
        <f t="shared" si="2"/>
        <v>122.84626072606537</v>
      </c>
    </row>
    <row r="84" spans="3:6" ht="0.75" customHeight="1">
      <c r="C84" s="20">
        <f aca="true" t="shared" si="5" ref="C84:C115">C83+$C$18</f>
        <v>5367.198354991013</v>
      </c>
      <c r="D84" s="20">
        <f t="shared" si="3"/>
        <v>283.28016450089865</v>
      </c>
      <c r="E84" s="20">
        <f aca="true" t="shared" si="6" ref="E84:E129">$E$5+$F$5*C84</f>
        <v>63.67198354991013</v>
      </c>
      <c r="F84" s="20">
        <f aca="true" t="shared" si="7" ref="F84:F129">$E$7+$F$7*C84</f>
        <v>123.67198354991012</v>
      </c>
    </row>
    <row r="85" spans="3:6" ht="0.75" customHeight="1">
      <c r="C85" s="20">
        <f t="shared" si="5"/>
        <v>5449.77063737549</v>
      </c>
      <c r="D85" s="20">
        <f aca="true" t="shared" si="8" ref="D85:D129">IF(($E$4+$F$4*C85)&lt;0,0,$E$4+$F$4*C85)</f>
        <v>275.022936262451</v>
      </c>
      <c r="E85" s="20">
        <f t="shared" si="6"/>
        <v>64.49770637375491</v>
      </c>
      <c r="F85" s="20">
        <f t="shared" si="7"/>
        <v>124.49770637375491</v>
      </c>
    </row>
    <row r="86" spans="3:6" ht="0.75" customHeight="1">
      <c r="C86" s="20">
        <f t="shared" si="5"/>
        <v>5532.342919759967</v>
      </c>
      <c r="D86" s="20">
        <f t="shared" si="8"/>
        <v>266.7657080240033</v>
      </c>
      <c r="E86" s="20">
        <f t="shared" si="6"/>
        <v>65.32342919759967</v>
      </c>
      <c r="F86" s="20">
        <f t="shared" si="7"/>
        <v>125.32342919759967</v>
      </c>
    </row>
    <row r="87" spans="3:6" ht="0.75" customHeight="1">
      <c r="C87" s="20">
        <f t="shared" si="5"/>
        <v>5614.915202144444</v>
      </c>
      <c r="D87" s="20">
        <f t="shared" si="8"/>
        <v>258.50847978555555</v>
      </c>
      <c r="E87" s="20">
        <f t="shared" si="6"/>
        <v>66.14915202144445</v>
      </c>
      <c r="F87" s="20">
        <f t="shared" si="7"/>
        <v>126.14915202144445</v>
      </c>
    </row>
    <row r="88" spans="3:6" ht="0.75" customHeight="1">
      <c r="C88" s="20">
        <f t="shared" si="5"/>
        <v>5697.487484528921</v>
      </c>
      <c r="D88" s="20">
        <f t="shared" si="8"/>
        <v>250.2512515471078</v>
      </c>
      <c r="E88" s="20">
        <f t="shared" si="6"/>
        <v>66.97487484528921</v>
      </c>
      <c r="F88" s="20">
        <f t="shared" si="7"/>
        <v>126.97487484528921</v>
      </c>
    </row>
    <row r="89" spans="3:6" ht="0.75" customHeight="1">
      <c r="C89" s="20">
        <f t="shared" si="5"/>
        <v>5780.059766913399</v>
      </c>
      <c r="D89" s="20">
        <f t="shared" si="8"/>
        <v>241.99402330866008</v>
      </c>
      <c r="E89" s="20">
        <f t="shared" si="6"/>
        <v>67.80059766913399</v>
      </c>
      <c r="F89" s="20">
        <f t="shared" si="7"/>
        <v>127.80059766913399</v>
      </c>
    </row>
    <row r="90" spans="3:6" ht="0.75" customHeight="1">
      <c r="C90" s="20">
        <f t="shared" si="5"/>
        <v>5862.632049297876</v>
      </c>
      <c r="D90" s="20">
        <f t="shared" si="8"/>
        <v>233.73679507021245</v>
      </c>
      <c r="E90" s="20">
        <f t="shared" si="6"/>
        <v>68.62632049297875</v>
      </c>
      <c r="F90" s="20">
        <f t="shared" si="7"/>
        <v>128.62632049297875</v>
      </c>
    </row>
    <row r="91" spans="3:6" ht="0.75" customHeight="1">
      <c r="C91" s="20">
        <f t="shared" si="5"/>
        <v>5945.204331682353</v>
      </c>
      <c r="D91" s="20">
        <f t="shared" si="8"/>
        <v>225.4795668317647</v>
      </c>
      <c r="E91" s="20">
        <f t="shared" si="6"/>
        <v>69.45204331682353</v>
      </c>
      <c r="F91" s="20">
        <f t="shared" si="7"/>
        <v>129.45204331682353</v>
      </c>
    </row>
    <row r="92" spans="3:6" ht="0.75" customHeight="1">
      <c r="C92" s="20">
        <f t="shared" si="5"/>
        <v>6027.77661406683</v>
      </c>
      <c r="D92" s="20">
        <f t="shared" si="8"/>
        <v>217.22233859331698</v>
      </c>
      <c r="E92" s="20">
        <f t="shared" si="6"/>
        <v>70.27776614066829</v>
      </c>
      <c r="F92" s="20">
        <f t="shared" si="7"/>
        <v>130.2777661406683</v>
      </c>
    </row>
    <row r="93" spans="3:6" ht="0.75" customHeight="1">
      <c r="C93" s="20">
        <f t="shared" si="5"/>
        <v>6110.348896451307</v>
      </c>
      <c r="D93" s="20">
        <f t="shared" si="8"/>
        <v>208.96511035486924</v>
      </c>
      <c r="E93" s="20">
        <f t="shared" si="6"/>
        <v>71.10348896451308</v>
      </c>
      <c r="F93" s="20">
        <f t="shared" si="7"/>
        <v>131.10348896451308</v>
      </c>
    </row>
    <row r="94" spans="3:6" ht="0.75" customHeight="1">
      <c r="C94" s="20">
        <f t="shared" si="5"/>
        <v>6192.921178835784</v>
      </c>
      <c r="D94" s="20">
        <f t="shared" si="8"/>
        <v>200.7078821164215</v>
      </c>
      <c r="E94" s="20">
        <f t="shared" si="6"/>
        <v>71.92921178835785</v>
      </c>
      <c r="F94" s="20">
        <f t="shared" si="7"/>
        <v>131.92921178835786</v>
      </c>
    </row>
    <row r="95" spans="3:6" ht="0.75" customHeight="1">
      <c r="C95" s="20">
        <f t="shared" si="5"/>
        <v>6275.493461220261</v>
      </c>
      <c r="D95" s="20">
        <f t="shared" si="8"/>
        <v>192.45065387797376</v>
      </c>
      <c r="E95" s="20">
        <f t="shared" si="6"/>
        <v>72.75493461220262</v>
      </c>
      <c r="F95" s="20">
        <f t="shared" si="7"/>
        <v>132.75493461220262</v>
      </c>
    </row>
    <row r="96" spans="3:6" ht="0.75" customHeight="1">
      <c r="C96" s="20">
        <f t="shared" si="5"/>
        <v>6358.065743604739</v>
      </c>
      <c r="D96" s="20">
        <f t="shared" si="8"/>
        <v>184.19342563952614</v>
      </c>
      <c r="E96" s="20">
        <f t="shared" si="6"/>
        <v>73.58065743604739</v>
      </c>
      <c r="F96" s="20">
        <f t="shared" si="7"/>
        <v>133.58065743604737</v>
      </c>
    </row>
    <row r="97" spans="3:6" ht="0.75" customHeight="1">
      <c r="C97" s="20">
        <f t="shared" si="5"/>
        <v>6440.638025989216</v>
      </c>
      <c r="D97" s="20">
        <f t="shared" si="8"/>
        <v>175.9361974010784</v>
      </c>
      <c r="E97" s="20">
        <f t="shared" si="6"/>
        <v>74.40638025989216</v>
      </c>
      <c r="F97" s="20">
        <f t="shared" si="7"/>
        <v>134.40638025989216</v>
      </c>
    </row>
    <row r="98" spans="3:6" ht="0.75" customHeight="1">
      <c r="C98" s="20">
        <f t="shared" si="5"/>
        <v>6523.210308373693</v>
      </c>
      <c r="D98" s="20">
        <f t="shared" si="8"/>
        <v>167.67896916263066</v>
      </c>
      <c r="E98" s="20">
        <f t="shared" si="6"/>
        <v>75.23210308373693</v>
      </c>
      <c r="F98" s="20">
        <f t="shared" si="7"/>
        <v>135.23210308373694</v>
      </c>
    </row>
    <row r="99" spans="3:6" ht="0.75" customHeight="1">
      <c r="C99" s="20">
        <f t="shared" si="5"/>
        <v>6605.78259075817</v>
      </c>
      <c r="D99" s="20">
        <f t="shared" si="8"/>
        <v>159.42174092418293</v>
      </c>
      <c r="E99" s="20">
        <f t="shared" si="6"/>
        <v>76.0578259075817</v>
      </c>
      <c r="F99" s="20">
        <f t="shared" si="7"/>
        <v>136.0578259075817</v>
      </c>
    </row>
    <row r="100" spans="3:6" ht="0.75" customHeight="1">
      <c r="C100" s="20">
        <f t="shared" si="5"/>
        <v>6688.354873142647</v>
      </c>
      <c r="D100" s="20">
        <f t="shared" si="8"/>
        <v>151.1645126857352</v>
      </c>
      <c r="E100" s="20">
        <f t="shared" si="6"/>
        <v>76.88354873142647</v>
      </c>
      <c r="F100" s="20">
        <f t="shared" si="7"/>
        <v>136.88354873142646</v>
      </c>
    </row>
    <row r="101" spans="3:6" ht="0.75" customHeight="1">
      <c r="C101" s="20">
        <f t="shared" si="5"/>
        <v>6770.927155527124</v>
      </c>
      <c r="D101" s="20">
        <f t="shared" si="8"/>
        <v>142.90728444728757</v>
      </c>
      <c r="E101" s="20">
        <f t="shared" si="6"/>
        <v>77.70927155527124</v>
      </c>
      <c r="F101" s="20">
        <f t="shared" si="7"/>
        <v>137.70927155527124</v>
      </c>
    </row>
    <row r="102" spans="3:6" ht="0.75" customHeight="1">
      <c r="C102" s="20">
        <f t="shared" si="5"/>
        <v>6853.4994379116015</v>
      </c>
      <c r="D102" s="20">
        <f t="shared" si="8"/>
        <v>134.65005620883983</v>
      </c>
      <c r="E102" s="20">
        <f t="shared" si="6"/>
        <v>78.53499437911601</v>
      </c>
      <c r="F102" s="20">
        <f t="shared" si="7"/>
        <v>138.53499437911603</v>
      </c>
    </row>
    <row r="103" spans="3:6" ht="0.75" customHeight="1">
      <c r="C103" s="20">
        <f t="shared" si="5"/>
        <v>6936.071720296079</v>
      </c>
      <c r="D103" s="20">
        <f t="shared" si="8"/>
        <v>126.39282797039209</v>
      </c>
      <c r="E103" s="20">
        <f t="shared" si="6"/>
        <v>79.36071720296079</v>
      </c>
      <c r="F103" s="20">
        <f t="shared" si="7"/>
        <v>139.36071720296079</v>
      </c>
    </row>
    <row r="104" spans="3:6" ht="0.75" customHeight="1">
      <c r="C104" s="20">
        <f t="shared" si="5"/>
        <v>7018.644002680556</v>
      </c>
      <c r="D104" s="20">
        <f t="shared" si="8"/>
        <v>118.13559973194435</v>
      </c>
      <c r="E104" s="20">
        <f t="shared" si="6"/>
        <v>80.18644002680556</v>
      </c>
      <c r="F104" s="20">
        <f t="shared" si="7"/>
        <v>140.18644002680554</v>
      </c>
    </row>
    <row r="105" spans="3:6" ht="0.75" customHeight="1">
      <c r="C105" s="20">
        <f t="shared" si="5"/>
        <v>7101.216285065033</v>
      </c>
      <c r="D105" s="20">
        <f t="shared" si="8"/>
        <v>109.87837149349662</v>
      </c>
      <c r="E105" s="20">
        <f t="shared" si="6"/>
        <v>81.01216285065033</v>
      </c>
      <c r="F105" s="20">
        <f t="shared" si="7"/>
        <v>141.01216285065033</v>
      </c>
    </row>
    <row r="106" spans="3:6" ht="0.75" customHeight="1">
      <c r="C106" s="20">
        <f t="shared" si="5"/>
        <v>7183.78856744951</v>
      </c>
      <c r="D106" s="20">
        <f t="shared" si="8"/>
        <v>101.62114325504899</v>
      </c>
      <c r="E106" s="20">
        <f t="shared" si="6"/>
        <v>81.8378856744951</v>
      </c>
      <c r="F106" s="20">
        <f t="shared" si="7"/>
        <v>141.8378856744951</v>
      </c>
    </row>
    <row r="107" spans="3:6" ht="0.75" customHeight="1">
      <c r="C107" s="20">
        <f t="shared" si="5"/>
        <v>7266.360849833987</v>
      </c>
      <c r="D107" s="20">
        <f t="shared" si="8"/>
        <v>93.36391501660125</v>
      </c>
      <c r="E107" s="20">
        <f t="shared" si="6"/>
        <v>82.66360849833987</v>
      </c>
      <c r="F107" s="20">
        <f t="shared" si="7"/>
        <v>142.66360849833987</v>
      </c>
    </row>
    <row r="108" spans="3:6" ht="0.75" customHeight="1">
      <c r="C108" s="20">
        <f t="shared" si="5"/>
        <v>7348.933132218464</v>
      </c>
      <c r="D108" s="20">
        <f t="shared" si="8"/>
        <v>85.10668677815352</v>
      </c>
      <c r="E108" s="20">
        <f t="shared" si="6"/>
        <v>83.48933132218464</v>
      </c>
      <c r="F108" s="20">
        <f t="shared" si="7"/>
        <v>143.48933132218463</v>
      </c>
    </row>
    <row r="109" spans="3:6" ht="0.75" customHeight="1">
      <c r="C109" s="20">
        <f t="shared" si="5"/>
        <v>7431.5054146029415</v>
      </c>
      <c r="D109" s="20">
        <f t="shared" si="8"/>
        <v>76.84945853970578</v>
      </c>
      <c r="E109" s="20">
        <f t="shared" si="6"/>
        <v>84.31505414602941</v>
      </c>
      <c r="F109" s="20">
        <f t="shared" si="7"/>
        <v>144.3150541460294</v>
      </c>
    </row>
    <row r="110" spans="3:6" ht="0.75" customHeight="1">
      <c r="C110" s="20">
        <f t="shared" si="5"/>
        <v>7514.077696987419</v>
      </c>
      <c r="D110" s="20">
        <f t="shared" si="8"/>
        <v>68.59223030125804</v>
      </c>
      <c r="E110" s="20">
        <f t="shared" si="6"/>
        <v>85.14077696987418</v>
      </c>
      <c r="F110" s="20">
        <f t="shared" si="7"/>
        <v>145.1407769698742</v>
      </c>
    </row>
    <row r="111" spans="3:6" ht="0.75" customHeight="1">
      <c r="C111" s="20">
        <f t="shared" si="5"/>
        <v>7596.649979371896</v>
      </c>
      <c r="D111" s="20">
        <f t="shared" si="8"/>
        <v>60.33500206281042</v>
      </c>
      <c r="E111" s="20">
        <f t="shared" si="6"/>
        <v>85.96649979371897</v>
      </c>
      <c r="F111" s="20">
        <f t="shared" si="7"/>
        <v>145.96649979371898</v>
      </c>
    </row>
    <row r="112" spans="3:6" ht="0.75" customHeight="1">
      <c r="C112" s="20">
        <f t="shared" si="5"/>
        <v>7679.222261756373</v>
      </c>
      <c r="D112" s="20">
        <f t="shared" si="8"/>
        <v>52.07777382436268</v>
      </c>
      <c r="E112" s="20">
        <f t="shared" si="6"/>
        <v>86.79222261756374</v>
      </c>
      <c r="F112" s="20">
        <f t="shared" si="7"/>
        <v>146.79222261756374</v>
      </c>
    </row>
    <row r="113" spans="3:6" ht="0.75" customHeight="1">
      <c r="C113" s="20">
        <f t="shared" si="5"/>
        <v>7761.79454414085</v>
      </c>
      <c r="D113" s="20">
        <f t="shared" si="8"/>
        <v>43.82054558591494</v>
      </c>
      <c r="E113" s="20">
        <f t="shared" si="6"/>
        <v>87.61794544140851</v>
      </c>
      <c r="F113" s="20">
        <f t="shared" si="7"/>
        <v>147.6179454414085</v>
      </c>
    </row>
    <row r="114" spans="3:6" ht="0.75" customHeight="1">
      <c r="C114" s="20">
        <f t="shared" si="5"/>
        <v>7844.366826525327</v>
      </c>
      <c r="D114" s="20">
        <f t="shared" si="8"/>
        <v>35.563317347467205</v>
      </c>
      <c r="E114" s="20">
        <f t="shared" si="6"/>
        <v>88.44366826525328</v>
      </c>
      <c r="F114" s="20">
        <f t="shared" si="7"/>
        <v>148.44366826525328</v>
      </c>
    </row>
    <row r="115" spans="3:6" ht="0.75" customHeight="1">
      <c r="C115" s="20">
        <f t="shared" si="5"/>
        <v>7926.939108909804</v>
      </c>
      <c r="D115" s="20">
        <f t="shared" si="8"/>
        <v>27.306089109019467</v>
      </c>
      <c r="E115" s="20">
        <f t="shared" si="6"/>
        <v>89.26939108909805</v>
      </c>
      <c r="F115" s="20">
        <f t="shared" si="7"/>
        <v>149.26939108909806</v>
      </c>
    </row>
    <row r="116" spans="3:6" ht="0.75" customHeight="1">
      <c r="C116" s="20">
        <f aca="true" t="shared" si="9" ref="C116:C129">C115+$C$18</f>
        <v>8009.511391294282</v>
      </c>
      <c r="D116" s="20">
        <f t="shared" si="8"/>
        <v>19.048860870571843</v>
      </c>
      <c r="E116" s="20">
        <f t="shared" si="6"/>
        <v>90.09511391294282</v>
      </c>
      <c r="F116" s="20">
        <f t="shared" si="7"/>
        <v>150.09511391294282</v>
      </c>
    </row>
    <row r="117" spans="3:6" ht="0.75" customHeight="1">
      <c r="C117" s="20">
        <f t="shared" si="9"/>
        <v>8092.083673678759</v>
      </c>
      <c r="D117" s="20">
        <f t="shared" si="8"/>
        <v>10.791632632124106</v>
      </c>
      <c r="E117" s="20">
        <f t="shared" si="6"/>
        <v>90.92083673678759</v>
      </c>
      <c r="F117" s="20">
        <f t="shared" si="7"/>
        <v>150.92083673678758</v>
      </c>
    </row>
    <row r="118" spans="3:6" ht="0.75" customHeight="1">
      <c r="C118" s="20">
        <f t="shared" si="9"/>
        <v>8174.655956063236</v>
      </c>
      <c r="D118" s="20">
        <f t="shared" si="8"/>
        <v>2.5344043936763683</v>
      </c>
      <c r="E118" s="20">
        <f t="shared" si="6"/>
        <v>91.74655956063236</v>
      </c>
      <c r="F118" s="20">
        <f t="shared" si="7"/>
        <v>151.74655956063236</v>
      </c>
    </row>
    <row r="119" spans="3:6" ht="0.75" customHeight="1">
      <c r="C119" s="20">
        <f t="shared" si="9"/>
        <v>8257.228238447713</v>
      </c>
      <c r="D119" s="20">
        <f t="shared" si="8"/>
        <v>0</v>
      </c>
      <c r="E119" s="20">
        <f t="shared" si="6"/>
        <v>92.57228238447713</v>
      </c>
      <c r="F119" s="20">
        <f t="shared" si="7"/>
        <v>152.57228238447715</v>
      </c>
    </row>
    <row r="120" spans="3:6" ht="0.75" customHeight="1">
      <c r="C120" s="20">
        <f t="shared" si="9"/>
        <v>8339.80052083219</v>
      </c>
      <c r="D120" s="20">
        <f t="shared" si="8"/>
        <v>0</v>
      </c>
      <c r="E120" s="20">
        <f t="shared" si="6"/>
        <v>93.3980052083219</v>
      </c>
      <c r="F120" s="20">
        <f t="shared" si="7"/>
        <v>153.3980052083219</v>
      </c>
    </row>
    <row r="121" spans="3:6" ht="0.75" customHeight="1">
      <c r="C121" s="20">
        <f t="shared" si="9"/>
        <v>8422.372803216667</v>
      </c>
      <c r="D121" s="20">
        <f t="shared" si="8"/>
        <v>0</v>
      </c>
      <c r="E121" s="20">
        <f t="shared" si="6"/>
        <v>94.22372803216668</v>
      </c>
      <c r="F121" s="20">
        <f t="shared" si="7"/>
        <v>154.22372803216666</v>
      </c>
    </row>
    <row r="122" spans="3:6" ht="0.75" customHeight="1">
      <c r="C122" s="20">
        <f t="shared" si="9"/>
        <v>8504.945085601144</v>
      </c>
      <c r="D122" s="20">
        <f t="shared" si="8"/>
        <v>0</v>
      </c>
      <c r="E122" s="20">
        <f t="shared" si="6"/>
        <v>95.04945085601145</v>
      </c>
      <c r="F122" s="20">
        <f t="shared" si="7"/>
        <v>155.04945085601145</v>
      </c>
    </row>
    <row r="123" spans="3:6" ht="0.75" customHeight="1">
      <c r="C123" s="20">
        <f t="shared" si="9"/>
        <v>8587.517367985622</v>
      </c>
      <c r="D123" s="20">
        <f t="shared" si="8"/>
        <v>0</v>
      </c>
      <c r="E123" s="20">
        <f t="shared" si="6"/>
        <v>95.87517367985622</v>
      </c>
      <c r="F123" s="20">
        <f t="shared" si="7"/>
        <v>155.87517367985623</v>
      </c>
    </row>
    <row r="124" spans="3:6" ht="0.75" customHeight="1">
      <c r="C124" s="20">
        <f t="shared" si="9"/>
        <v>8670.089650370099</v>
      </c>
      <c r="D124" s="20">
        <f t="shared" si="8"/>
        <v>0</v>
      </c>
      <c r="E124" s="20">
        <f t="shared" si="6"/>
        <v>96.70089650370099</v>
      </c>
      <c r="F124" s="20">
        <f t="shared" si="7"/>
        <v>156.700896503701</v>
      </c>
    </row>
    <row r="125" spans="3:6" ht="0.75" customHeight="1">
      <c r="C125" s="20">
        <f t="shared" si="9"/>
        <v>8752.661932754576</v>
      </c>
      <c r="D125" s="20">
        <f t="shared" si="8"/>
        <v>0</v>
      </c>
      <c r="E125" s="20">
        <f t="shared" si="6"/>
        <v>97.52661932754576</v>
      </c>
      <c r="F125" s="20">
        <f t="shared" si="7"/>
        <v>157.52661932754575</v>
      </c>
    </row>
    <row r="126" spans="3:6" ht="0.75" customHeight="1">
      <c r="C126" s="20">
        <f t="shared" si="9"/>
        <v>8835.234215139053</v>
      </c>
      <c r="D126" s="20">
        <f t="shared" si="8"/>
        <v>0</v>
      </c>
      <c r="E126" s="20">
        <f t="shared" si="6"/>
        <v>98.35234215139053</v>
      </c>
      <c r="F126" s="20">
        <f t="shared" si="7"/>
        <v>158.35234215139053</v>
      </c>
    </row>
    <row r="127" spans="3:6" ht="0.75" customHeight="1">
      <c r="C127" s="20">
        <f t="shared" si="9"/>
        <v>8917.80649752353</v>
      </c>
      <c r="D127" s="20">
        <f t="shared" si="8"/>
        <v>0</v>
      </c>
      <c r="E127" s="20">
        <f t="shared" si="6"/>
        <v>99.1780649752353</v>
      </c>
      <c r="F127" s="20">
        <f t="shared" si="7"/>
        <v>159.17806497523532</v>
      </c>
    </row>
    <row r="128" spans="3:6" ht="0.75" customHeight="1">
      <c r="C128" s="20">
        <f t="shared" si="9"/>
        <v>9000.378779908007</v>
      </c>
      <c r="D128" s="20">
        <f t="shared" si="8"/>
        <v>0</v>
      </c>
      <c r="E128" s="20">
        <f t="shared" si="6"/>
        <v>100.00378779908007</v>
      </c>
      <c r="F128" s="20">
        <f t="shared" si="7"/>
        <v>160.00378779908007</v>
      </c>
    </row>
    <row r="129" spans="3:6" ht="0.75" customHeight="1">
      <c r="C129" s="20">
        <f t="shared" si="9"/>
        <v>9082.951062292484</v>
      </c>
      <c r="D129" s="20">
        <f t="shared" si="8"/>
        <v>0</v>
      </c>
      <c r="E129" s="20">
        <f t="shared" si="6"/>
        <v>100.82951062292484</v>
      </c>
      <c r="F129" s="20">
        <f t="shared" si="7"/>
        <v>160.82951062292483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3" right="0.3" top="0.7" bottom="0.7" header="0.5" footer="0.5"/>
  <pageSetup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dcterms:created xsi:type="dcterms:W3CDTF">2001-11-23T21:46:23Z</dcterms:created>
  <cp:category/>
  <cp:version/>
  <cp:contentType/>
  <cp:contentStatus/>
</cp:coreProperties>
</file>