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Users/PhillipLeBel/Desktop/"/>
    </mc:Choice>
  </mc:AlternateContent>
  <xr:revisionPtr revIDLastSave="0" documentId="8_{0347312C-C695-2042-9A09-72FA76F4AE37}" xr6:coauthVersionLast="45" xr6:coauthVersionMax="45" xr10:uidLastSave="{00000000-0000-0000-0000-000000000000}"/>
  <bookViews>
    <workbookView xWindow="20" yWindow="460" windowWidth="17400" windowHeight="13780" tabRatio="266"/>
  </bookViews>
  <sheets>
    <sheet name="CasDEtudeBudgetaire2.xls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2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F7" i="2"/>
  <c r="F9" i="2"/>
  <c r="C18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E9" i="2"/>
  <c r="F12" i="2"/>
  <c r="F14" i="2"/>
  <c r="F13" i="2"/>
  <c r="F10" i="2"/>
  <c r="F11" i="2"/>
  <c r="E10" i="2"/>
  <c r="E11" i="2"/>
</calcChain>
</file>

<file path=xl/sharedStrings.xml><?xml version="1.0" encoding="utf-8"?>
<sst xmlns="http://schemas.openxmlformats.org/spreadsheetml/2006/main" count="58" uniqueCount="32">
  <si>
    <t>Fonction de demande du marché:</t>
  </si>
  <si>
    <t>Pd =</t>
  </si>
  <si>
    <t>Qd</t>
  </si>
  <si>
    <t>Fonction original de l'offre du marché:</t>
  </si>
  <si>
    <t>Ps =</t>
  </si>
  <si>
    <t>Qs</t>
  </si>
  <si>
    <t>Impôt =</t>
  </si>
  <si>
    <t>Fonction impôt inclusif de l'offre du marché:</t>
  </si>
  <si>
    <t>P's =</t>
  </si>
  <si>
    <t>Avant l'impôt</t>
  </si>
  <si>
    <t>Après l'impôt</t>
  </si>
  <si>
    <t>Quantité en équilibre:</t>
  </si>
  <si>
    <t>Qe =</t>
  </si>
  <si>
    <t>Prix en équilibre:</t>
  </si>
  <si>
    <t>Pe =</t>
  </si>
  <si>
    <t>Revenu total en équilibre</t>
  </si>
  <si>
    <t>RT =</t>
  </si>
  <si>
    <t>Recettes fiscales:</t>
  </si>
  <si>
    <t>RF =</t>
  </si>
  <si>
    <t>Poids-mort de l'impôt:</t>
  </si>
  <si>
    <t>PM =</t>
  </si>
  <si>
    <t xml:space="preserve">Poids excédentaire de l'impôt: </t>
  </si>
  <si>
    <t>EI =</t>
  </si>
  <si>
    <t>Corrigé au cadre d'évaluation micro-économique des impôts</t>
  </si>
  <si>
    <t>Cas d'étude du cadre d'évaluation micro-économique des impôts</t>
  </si>
  <si>
    <t>Pd</t>
  </si>
  <si>
    <t>Ps</t>
  </si>
  <si>
    <t>P's</t>
  </si>
  <si>
    <t>©2004</t>
  </si>
  <si>
    <t>P. LeBel</t>
  </si>
  <si>
    <t>Est-ce que la taxe est-elle efficiente?</t>
  </si>
  <si>
    <t>©2023,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</si>
</sst>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\ "/>
    <numFmt numFmtId="165" formatCode="0.0000"/>
    <numFmt numFmtId="166" formatCode="\+0.0000"/>
  </numFmts>
  <fonts count="4">
    <font>
      <sz val="10"/>
      <name val="Helv"/>
    </font>
    <font>
      <b/>
      <sz val="12"/>
      <name val="Helv"/>
    </font>
    <font>
      <sz val="12"/>
      <name val="Helv"/>
    </font>
    <font>
      <b/>
      <sz val="12"/>
      <color indexed="12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1" xfId="0" applyNumberFormat="1" applyFont="1" applyBorder="1"/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/>
    <xf numFmtId="0" fontId="2" fillId="0" borderId="3" xfId="0" applyFont="1" applyBorder="1"/>
    <xf numFmtId="164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5" xfId="0" applyNumberFormat="1" applyFont="1" applyBorder="1"/>
    <xf numFmtId="165" fontId="2" fillId="0" borderId="5" xfId="0" applyNumberFormat="1" applyFont="1" applyBorder="1"/>
    <xf numFmtId="0" fontId="2" fillId="0" borderId="6" xfId="0" applyFont="1" applyBorder="1"/>
    <xf numFmtId="166" fontId="2" fillId="0" borderId="5" xfId="0" applyNumberFormat="1" applyFont="1" applyBorder="1"/>
    <xf numFmtId="0" fontId="2" fillId="0" borderId="5" xfId="0" applyFont="1" applyBorder="1"/>
    <xf numFmtId="2" fontId="2" fillId="0" borderId="0" xfId="0" applyNumberFormat="1" applyFont="1" applyAlignment="1">
      <alignment horizontal="right"/>
    </xf>
    <xf numFmtId="2" fontId="2" fillId="0" borderId="7" xfId="0" applyNumberFormat="1" applyFont="1" applyBorder="1" applyAlignment="1">
      <alignment horizontal="right"/>
    </xf>
    <xf numFmtId="166" fontId="2" fillId="0" borderId="7" xfId="0" applyNumberFormat="1" applyFont="1" applyBorder="1"/>
    <xf numFmtId="2" fontId="2" fillId="0" borderId="7" xfId="0" applyNumberFormat="1" applyFont="1" applyBorder="1"/>
    <xf numFmtId="2" fontId="2" fillId="0" borderId="0" xfId="0" applyNumberFormat="1" applyFont="1"/>
    <xf numFmtId="10" fontId="2" fillId="0" borderId="7" xfId="0" applyNumberFormat="1" applyFont="1" applyBorder="1"/>
    <xf numFmtId="0" fontId="1" fillId="0" borderId="0" xfId="0" applyFont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/>
    <xf numFmtId="165" fontId="2" fillId="0" borderId="9" xfId="0" applyNumberFormat="1" applyFont="1" applyBorder="1"/>
    <xf numFmtId="0" fontId="2" fillId="0" borderId="10" xfId="0" applyFont="1" applyBorder="1"/>
    <xf numFmtId="0" fontId="2" fillId="0" borderId="0" xfId="0" applyFont="1" applyAlignment="1">
      <alignment horizontal="center"/>
    </xf>
    <xf numFmtId="4" fontId="2" fillId="0" borderId="7" xfId="0" applyNumberFormat="1" applyFont="1" applyBorder="1"/>
    <xf numFmtId="4" fontId="2" fillId="0" borderId="0" xfId="0" applyNumberFormat="1" applyFont="1"/>
    <xf numFmtId="2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Helv"/>
                <a:ea typeface="Helv"/>
                <a:cs typeface="Helv"/>
              </a:defRPr>
            </a:pPr>
            <a:r>
              <a:rPr lang="en-US"/>
              <a:t>Corrigé du cas d'étude efficience fiscale</a:t>
            </a:r>
          </a:p>
        </c:rich>
      </c:tx>
      <c:layout>
        <c:manualLayout>
          <c:xMode val="edge"/>
          <c:yMode val="edge"/>
          <c:x val="0.26916358188705591"/>
          <c:y val="3.4014705277080282E-2"/>
        </c:manualLayout>
      </c:layout>
      <c:overlay val="0"/>
      <c:spPr>
        <a:noFill/>
        <a:ln w="25400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17302476323703E-2"/>
          <c:y val="0.15986911480227733"/>
          <c:w val="0.87036107135741436"/>
          <c:h val="0.66328675290306549"/>
        </c:manualLayout>
      </c:layout>
      <c:lineChart>
        <c:grouping val="standard"/>
        <c:varyColors val="0"/>
        <c:ser>
          <c:idx val="0"/>
          <c:order val="0"/>
          <c:tx>
            <c:strRef>
              <c:f>Sheet8!$D$18</c:f>
              <c:strCache>
                <c:ptCount val="1"/>
                <c:pt idx="0">
                  <c:v>Pd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Sheet8!$C$19:$C$129</c:f>
              <c:numCache>
                <c:formatCode>0.00</c:formatCode>
                <c:ptCount val="111"/>
                <c:pt idx="0">
                  <c:v>0</c:v>
                </c:pt>
                <c:pt idx="1">
                  <c:v>81.853527718724493</c:v>
                </c:pt>
                <c:pt idx="2">
                  <c:v>163.70705543744899</c:v>
                </c:pt>
                <c:pt idx="3">
                  <c:v>245.56058315617349</c:v>
                </c:pt>
                <c:pt idx="4">
                  <c:v>327.41411087489797</c:v>
                </c:pt>
                <c:pt idx="5">
                  <c:v>409.26763859362245</c:v>
                </c:pt>
                <c:pt idx="6">
                  <c:v>491.12116631234693</c:v>
                </c:pt>
                <c:pt idx="7">
                  <c:v>572.97469403107141</c:v>
                </c:pt>
                <c:pt idx="8">
                  <c:v>654.82822174979594</c:v>
                </c:pt>
                <c:pt idx="9">
                  <c:v>736.68174946852048</c:v>
                </c:pt>
                <c:pt idx="10">
                  <c:v>818.53527718724501</c:v>
                </c:pt>
                <c:pt idx="11">
                  <c:v>900.38880490596955</c:v>
                </c:pt>
                <c:pt idx="12">
                  <c:v>982.24233262469409</c:v>
                </c:pt>
                <c:pt idx="13">
                  <c:v>1064.0958603434185</c:v>
                </c:pt>
                <c:pt idx="14">
                  <c:v>1145.949388062143</c:v>
                </c:pt>
                <c:pt idx="15">
                  <c:v>1227.8029157808676</c:v>
                </c:pt>
                <c:pt idx="16">
                  <c:v>1309.6564434995921</c:v>
                </c:pt>
                <c:pt idx="17">
                  <c:v>1391.5099712183167</c:v>
                </c:pt>
                <c:pt idx="18">
                  <c:v>1473.3634989370412</c:v>
                </c:pt>
                <c:pt idx="19">
                  <c:v>1555.2170266557657</c:v>
                </c:pt>
                <c:pt idx="20">
                  <c:v>1637.0705543744903</c:v>
                </c:pt>
                <c:pt idx="21">
                  <c:v>1718.9240820932148</c:v>
                </c:pt>
                <c:pt idx="22">
                  <c:v>1800.7776098119393</c:v>
                </c:pt>
                <c:pt idx="23">
                  <c:v>1882.6311375306639</c:v>
                </c:pt>
                <c:pt idx="24">
                  <c:v>1964.4846652493884</c:v>
                </c:pt>
                <c:pt idx="25">
                  <c:v>2046.3381929681129</c:v>
                </c:pt>
                <c:pt idx="26">
                  <c:v>2128.1917206868375</c:v>
                </c:pt>
                <c:pt idx="27">
                  <c:v>2210.0452484055618</c:v>
                </c:pt>
                <c:pt idx="28">
                  <c:v>2291.8987761242861</c:v>
                </c:pt>
                <c:pt idx="29">
                  <c:v>2373.7523038430104</c:v>
                </c:pt>
                <c:pt idx="30">
                  <c:v>2455.6058315617347</c:v>
                </c:pt>
                <c:pt idx="31">
                  <c:v>2537.459359280459</c:v>
                </c:pt>
                <c:pt idx="32">
                  <c:v>2619.3128869991833</c:v>
                </c:pt>
                <c:pt idx="33">
                  <c:v>2701.1664147179076</c:v>
                </c:pt>
                <c:pt idx="34">
                  <c:v>2783.0199424366319</c:v>
                </c:pt>
                <c:pt idx="35">
                  <c:v>2864.8734701553562</c:v>
                </c:pt>
                <c:pt idx="36">
                  <c:v>2946.7269978740806</c:v>
                </c:pt>
                <c:pt idx="37">
                  <c:v>3028.5805255928049</c:v>
                </c:pt>
                <c:pt idx="38">
                  <c:v>3110.4340533115292</c:v>
                </c:pt>
                <c:pt idx="39">
                  <c:v>3192.2875810302535</c:v>
                </c:pt>
                <c:pt idx="40">
                  <c:v>3274.1411087489778</c:v>
                </c:pt>
                <c:pt idx="41">
                  <c:v>3355.9946364677021</c:v>
                </c:pt>
                <c:pt idx="42">
                  <c:v>3437.8481641864264</c:v>
                </c:pt>
                <c:pt idx="43">
                  <c:v>3519.7016919051507</c:v>
                </c:pt>
                <c:pt idx="44">
                  <c:v>3601.555219623875</c:v>
                </c:pt>
                <c:pt idx="45">
                  <c:v>3683.4087473425993</c:v>
                </c:pt>
                <c:pt idx="46">
                  <c:v>3765.2622750613236</c:v>
                </c:pt>
                <c:pt idx="47">
                  <c:v>3847.1158027800479</c:v>
                </c:pt>
                <c:pt idx="48">
                  <c:v>3928.9693304987723</c:v>
                </c:pt>
                <c:pt idx="49">
                  <c:v>4010.8228582174966</c:v>
                </c:pt>
                <c:pt idx="50">
                  <c:v>4092.6763859362209</c:v>
                </c:pt>
                <c:pt idx="51">
                  <c:v>4174.5299136549456</c:v>
                </c:pt>
                <c:pt idx="52">
                  <c:v>4256.3834413736704</c:v>
                </c:pt>
                <c:pt idx="53">
                  <c:v>4338.2369690923952</c:v>
                </c:pt>
                <c:pt idx="54">
                  <c:v>4420.0904968111199</c:v>
                </c:pt>
                <c:pt idx="55">
                  <c:v>4501.9440245298447</c:v>
                </c:pt>
                <c:pt idx="56">
                  <c:v>4583.7975522485694</c:v>
                </c:pt>
                <c:pt idx="57">
                  <c:v>4665.6510799672942</c:v>
                </c:pt>
                <c:pt idx="58">
                  <c:v>4747.504607686019</c:v>
                </c:pt>
                <c:pt idx="59">
                  <c:v>4829.3581354047437</c:v>
                </c:pt>
                <c:pt idx="60">
                  <c:v>4911.2116631234685</c:v>
                </c:pt>
                <c:pt idx="61">
                  <c:v>4993.0651908421933</c:v>
                </c:pt>
                <c:pt idx="62">
                  <c:v>5074.918718560918</c:v>
                </c:pt>
                <c:pt idx="63">
                  <c:v>5156.7722462796428</c:v>
                </c:pt>
                <c:pt idx="64">
                  <c:v>5238.6257739983675</c:v>
                </c:pt>
                <c:pt idx="65">
                  <c:v>5320.4793017170923</c:v>
                </c:pt>
                <c:pt idx="66">
                  <c:v>5402.3328294358171</c:v>
                </c:pt>
                <c:pt idx="67">
                  <c:v>5484.1863571545418</c:v>
                </c:pt>
                <c:pt idx="68">
                  <c:v>5566.0398848732666</c:v>
                </c:pt>
                <c:pt idx="69">
                  <c:v>5647.8934125919914</c:v>
                </c:pt>
                <c:pt idx="70">
                  <c:v>5729.7469403107161</c:v>
                </c:pt>
                <c:pt idx="71">
                  <c:v>5811.6004680294409</c:v>
                </c:pt>
                <c:pt idx="72">
                  <c:v>5893.4539957481657</c:v>
                </c:pt>
                <c:pt idx="73">
                  <c:v>5975.3075234668904</c:v>
                </c:pt>
                <c:pt idx="74">
                  <c:v>6057.1610511856152</c:v>
                </c:pt>
                <c:pt idx="75">
                  <c:v>6139.0145789043399</c:v>
                </c:pt>
                <c:pt idx="76">
                  <c:v>6220.8681066230647</c:v>
                </c:pt>
                <c:pt idx="77">
                  <c:v>6302.7216343417895</c:v>
                </c:pt>
                <c:pt idx="78">
                  <c:v>6384.5751620605142</c:v>
                </c:pt>
                <c:pt idx="79">
                  <c:v>6466.428689779239</c:v>
                </c:pt>
                <c:pt idx="80">
                  <c:v>6548.2822174979638</c:v>
                </c:pt>
                <c:pt idx="81">
                  <c:v>6630.1357452166885</c:v>
                </c:pt>
                <c:pt idx="82">
                  <c:v>6711.9892729354133</c:v>
                </c:pt>
                <c:pt idx="83">
                  <c:v>6793.842800654138</c:v>
                </c:pt>
                <c:pt idx="84">
                  <c:v>6875.6963283728628</c:v>
                </c:pt>
                <c:pt idx="85">
                  <c:v>6957.5498560915876</c:v>
                </c:pt>
                <c:pt idx="86">
                  <c:v>7039.4033838103123</c:v>
                </c:pt>
                <c:pt idx="87">
                  <c:v>7121.2569115290371</c:v>
                </c:pt>
                <c:pt idx="88">
                  <c:v>7203.1104392477619</c:v>
                </c:pt>
                <c:pt idx="89">
                  <c:v>7284.9639669664866</c:v>
                </c:pt>
                <c:pt idx="90">
                  <c:v>7366.8174946852114</c:v>
                </c:pt>
                <c:pt idx="91">
                  <c:v>7448.6710224039361</c:v>
                </c:pt>
                <c:pt idx="92">
                  <c:v>7530.5245501226609</c:v>
                </c:pt>
                <c:pt idx="93">
                  <c:v>7612.3780778413857</c:v>
                </c:pt>
                <c:pt idx="94">
                  <c:v>7694.2316055601104</c:v>
                </c:pt>
                <c:pt idx="95">
                  <c:v>7776.0851332788352</c:v>
                </c:pt>
                <c:pt idx="96">
                  <c:v>7857.93866099756</c:v>
                </c:pt>
                <c:pt idx="97">
                  <c:v>7939.7921887162847</c:v>
                </c:pt>
                <c:pt idx="98">
                  <c:v>8021.6457164350095</c:v>
                </c:pt>
                <c:pt idx="99">
                  <c:v>8103.4992441537343</c:v>
                </c:pt>
                <c:pt idx="100">
                  <c:v>8185.352771872459</c:v>
                </c:pt>
                <c:pt idx="101">
                  <c:v>8267.2062995911838</c:v>
                </c:pt>
                <c:pt idx="102">
                  <c:v>8349.0598273099076</c:v>
                </c:pt>
                <c:pt idx="103">
                  <c:v>8430.9133550286315</c:v>
                </c:pt>
                <c:pt idx="104">
                  <c:v>8512.7668827473553</c:v>
                </c:pt>
                <c:pt idx="105">
                  <c:v>8594.6204104660792</c:v>
                </c:pt>
                <c:pt idx="106">
                  <c:v>8676.473938184803</c:v>
                </c:pt>
                <c:pt idx="107">
                  <c:v>8758.3274659035269</c:v>
                </c:pt>
                <c:pt idx="108">
                  <c:v>8840.1809936222508</c:v>
                </c:pt>
                <c:pt idx="109">
                  <c:v>8922.0345213409746</c:v>
                </c:pt>
                <c:pt idx="110">
                  <c:v>9003.8880490596985</c:v>
                </c:pt>
              </c:numCache>
            </c:numRef>
          </c:cat>
          <c:val>
            <c:numRef>
              <c:f>Sheet8!$D$19:$D$129</c:f>
              <c:numCache>
                <c:formatCode>0.00</c:formatCode>
                <c:ptCount val="111"/>
                <c:pt idx="0">
                  <c:v>820</c:v>
                </c:pt>
                <c:pt idx="1">
                  <c:v>811.81464722812757</c:v>
                </c:pt>
                <c:pt idx="2">
                  <c:v>803.62929445625514</c:v>
                </c:pt>
                <c:pt idx="3">
                  <c:v>795.44394168438271</c:v>
                </c:pt>
                <c:pt idx="4">
                  <c:v>787.25858891251016</c:v>
                </c:pt>
                <c:pt idx="5">
                  <c:v>779.07323614063773</c:v>
                </c:pt>
                <c:pt idx="6">
                  <c:v>770.8878833687653</c:v>
                </c:pt>
                <c:pt idx="7">
                  <c:v>762.70253059689287</c:v>
                </c:pt>
                <c:pt idx="8">
                  <c:v>754.51717782502044</c:v>
                </c:pt>
                <c:pt idx="9">
                  <c:v>746.3318250531479</c:v>
                </c:pt>
                <c:pt idx="10">
                  <c:v>738.14647228127546</c:v>
                </c:pt>
                <c:pt idx="11">
                  <c:v>729.96111950940303</c:v>
                </c:pt>
                <c:pt idx="12">
                  <c:v>721.7757667375306</c:v>
                </c:pt>
                <c:pt idx="13">
                  <c:v>713.59041396565817</c:v>
                </c:pt>
                <c:pt idx="14">
                  <c:v>705.40506119378574</c:v>
                </c:pt>
                <c:pt idx="15">
                  <c:v>697.2197084219132</c:v>
                </c:pt>
                <c:pt idx="16">
                  <c:v>689.03435565004077</c:v>
                </c:pt>
                <c:pt idx="17">
                  <c:v>680.84900287816833</c:v>
                </c:pt>
                <c:pt idx="18">
                  <c:v>672.6636501062959</c:v>
                </c:pt>
                <c:pt idx="19">
                  <c:v>664.47829733442336</c:v>
                </c:pt>
                <c:pt idx="20">
                  <c:v>656.29294456255093</c:v>
                </c:pt>
                <c:pt idx="21">
                  <c:v>648.1075917906785</c:v>
                </c:pt>
                <c:pt idx="22">
                  <c:v>639.92223901880607</c:v>
                </c:pt>
                <c:pt idx="23">
                  <c:v>631.73688624693364</c:v>
                </c:pt>
                <c:pt idx="24">
                  <c:v>623.55153347506121</c:v>
                </c:pt>
                <c:pt idx="25">
                  <c:v>615.36618070318866</c:v>
                </c:pt>
                <c:pt idx="26">
                  <c:v>607.18082793131623</c:v>
                </c:pt>
                <c:pt idx="27">
                  <c:v>598.9954751594438</c:v>
                </c:pt>
                <c:pt idx="28">
                  <c:v>590.81012238757137</c:v>
                </c:pt>
                <c:pt idx="29">
                  <c:v>582.62476961569894</c:v>
                </c:pt>
                <c:pt idx="30">
                  <c:v>574.43941684382651</c:v>
                </c:pt>
                <c:pt idx="31">
                  <c:v>566.25406407195408</c:v>
                </c:pt>
                <c:pt idx="32">
                  <c:v>558.06871130008165</c:v>
                </c:pt>
                <c:pt idx="33">
                  <c:v>549.88335852820921</c:v>
                </c:pt>
                <c:pt idx="34">
                  <c:v>541.69800575633678</c:v>
                </c:pt>
                <c:pt idx="35">
                  <c:v>533.51265298446435</c:v>
                </c:pt>
                <c:pt idx="36">
                  <c:v>525.32730021259192</c:v>
                </c:pt>
                <c:pt idx="37">
                  <c:v>517.14194744071949</c:v>
                </c:pt>
                <c:pt idx="38">
                  <c:v>508.95659466884706</c:v>
                </c:pt>
                <c:pt idx="39">
                  <c:v>500.77124189697463</c:v>
                </c:pt>
                <c:pt idx="40">
                  <c:v>492.5858891251022</c:v>
                </c:pt>
                <c:pt idx="41">
                  <c:v>484.40053635322977</c:v>
                </c:pt>
                <c:pt idx="42">
                  <c:v>476.21518358135734</c:v>
                </c:pt>
                <c:pt idx="43">
                  <c:v>468.02983080948491</c:v>
                </c:pt>
                <c:pt idx="44">
                  <c:v>459.84447803761248</c:v>
                </c:pt>
                <c:pt idx="45">
                  <c:v>451.65912526574004</c:v>
                </c:pt>
                <c:pt idx="46">
                  <c:v>443.47377249386761</c:v>
                </c:pt>
                <c:pt idx="47">
                  <c:v>435.28841972199518</c:v>
                </c:pt>
                <c:pt idx="48">
                  <c:v>427.10306695012275</c:v>
                </c:pt>
                <c:pt idx="49">
                  <c:v>418.91771417825032</c:v>
                </c:pt>
                <c:pt idx="50">
                  <c:v>410.73236140637789</c:v>
                </c:pt>
                <c:pt idx="51">
                  <c:v>402.5470086345054</c:v>
                </c:pt>
                <c:pt idx="52">
                  <c:v>394.36165586263292</c:v>
                </c:pt>
                <c:pt idx="53">
                  <c:v>386.17630309076048</c:v>
                </c:pt>
                <c:pt idx="54">
                  <c:v>377.990950318888</c:v>
                </c:pt>
                <c:pt idx="55">
                  <c:v>369.80559754701551</c:v>
                </c:pt>
                <c:pt idx="56">
                  <c:v>361.62024477514302</c:v>
                </c:pt>
                <c:pt idx="57">
                  <c:v>353.43489200327053</c:v>
                </c:pt>
                <c:pt idx="58">
                  <c:v>345.2495392313981</c:v>
                </c:pt>
                <c:pt idx="59">
                  <c:v>337.06418645952562</c:v>
                </c:pt>
                <c:pt idx="60">
                  <c:v>328.87883368765313</c:v>
                </c:pt>
                <c:pt idx="61">
                  <c:v>320.69348091578064</c:v>
                </c:pt>
                <c:pt idx="62">
                  <c:v>312.50812814390815</c:v>
                </c:pt>
                <c:pt idx="63">
                  <c:v>304.32277537203572</c:v>
                </c:pt>
                <c:pt idx="64">
                  <c:v>296.13742260016318</c:v>
                </c:pt>
                <c:pt idx="65">
                  <c:v>287.95206982829075</c:v>
                </c:pt>
                <c:pt idx="66">
                  <c:v>279.76671705641832</c:v>
                </c:pt>
                <c:pt idx="67">
                  <c:v>271.58136428454577</c:v>
                </c:pt>
                <c:pt idx="68">
                  <c:v>263.39601151267334</c:v>
                </c:pt>
                <c:pt idx="69">
                  <c:v>255.2106587408008</c:v>
                </c:pt>
                <c:pt idx="70">
                  <c:v>247.02530596892836</c:v>
                </c:pt>
                <c:pt idx="71">
                  <c:v>238.83995319705593</c:v>
                </c:pt>
                <c:pt idx="72">
                  <c:v>230.65460042518339</c:v>
                </c:pt>
                <c:pt idx="73">
                  <c:v>222.46924765331096</c:v>
                </c:pt>
                <c:pt idx="74">
                  <c:v>214.28389488143841</c:v>
                </c:pt>
                <c:pt idx="75">
                  <c:v>206.09854210956598</c:v>
                </c:pt>
                <c:pt idx="76">
                  <c:v>197.91318933769344</c:v>
                </c:pt>
                <c:pt idx="77">
                  <c:v>189.72783656582101</c:v>
                </c:pt>
                <c:pt idx="78">
                  <c:v>181.54248379394858</c:v>
                </c:pt>
                <c:pt idx="79">
                  <c:v>173.35713102207603</c:v>
                </c:pt>
                <c:pt idx="80">
                  <c:v>165.1717782502036</c:v>
                </c:pt>
                <c:pt idx="81">
                  <c:v>156.98642547833106</c:v>
                </c:pt>
                <c:pt idx="82">
                  <c:v>148.80107270645863</c:v>
                </c:pt>
                <c:pt idx="83">
                  <c:v>140.6157199345862</c:v>
                </c:pt>
                <c:pt idx="84">
                  <c:v>132.43036716271365</c:v>
                </c:pt>
                <c:pt idx="85">
                  <c:v>124.24501439084122</c:v>
                </c:pt>
                <c:pt idx="86">
                  <c:v>116.05966161896868</c:v>
                </c:pt>
                <c:pt idx="87">
                  <c:v>107.87430884709624</c:v>
                </c:pt>
                <c:pt idx="88">
                  <c:v>99.688956075223814</c:v>
                </c:pt>
                <c:pt idx="89">
                  <c:v>91.503603303351269</c:v>
                </c:pt>
                <c:pt idx="90">
                  <c:v>83.318250531478839</c:v>
                </c:pt>
                <c:pt idx="91">
                  <c:v>75.132897759606294</c:v>
                </c:pt>
                <c:pt idx="92">
                  <c:v>66.947544987733863</c:v>
                </c:pt>
                <c:pt idx="93">
                  <c:v>58.762192215861432</c:v>
                </c:pt>
                <c:pt idx="94">
                  <c:v>50.576839443988888</c:v>
                </c:pt>
                <c:pt idx="95">
                  <c:v>42.391486672116457</c:v>
                </c:pt>
                <c:pt idx="96">
                  <c:v>34.206133900243913</c:v>
                </c:pt>
                <c:pt idx="97">
                  <c:v>26.020781128371482</c:v>
                </c:pt>
                <c:pt idx="98">
                  <c:v>17.835428356499051</c:v>
                </c:pt>
                <c:pt idx="99">
                  <c:v>9.6500755846265065</c:v>
                </c:pt>
                <c:pt idx="100">
                  <c:v>1.4647228127540757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6-6A4A-AD10-640C5972848C}"/>
            </c:ext>
          </c:extLst>
        </c:ser>
        <c:ser>
          <c:idx val="1"/>
          <c:order val="1"/>
          <c:tx>
            <c:strRef>
              <c:f>Sheet8!$E$18</c:f>
              <c:strCache>
                <c:ptCount val="1"/>
                <c:pt idx="0">
                  <c:v>Ps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Sheet8!$C$19:$C$129</c:f>
              <c:numCache>
                <c:formatCode>0.00</c:formatCode>
                <c:ptCount val="111"/>
                <c:pt idx="0">
                  <c:v>0</c:v>
                </c:pt>
                <c:pt idx="1">
                  <c:v>81.853527718724493</c:v>
                </c:pt>
                <c:pt idx="2">
                  <c:v>163.70705543744899</c:v>
                </c:pt>
                <c:pt idx="3">
                  <c:v>245.56058315617349</c:v>
                </c:pt>
                <c:pt idx="4">
                  <c:v>327.41411087489797</c:v>
                </c:pt>
                <c:pt idx="5">
                  <c:v>409.26763859362245</c:v>
                </c:pt>
                <c:pt idx="6">
                  <c:v>491.12116631234693</c:v>
                </c:pt>
                <c:pt idx="7">
                  <c:v>572.97469403107141</c:v>
                </c:pt>
                <c:pt idx="8">
                  <c:v>654.82822174979594</c:v>
                </c:pt>
                <c:pt idx="9">
                  <c:v>736.68174946852048</c:v>
                </c:pt>
                <c:pt idx="10">
                  <c:v>818.53527718724501</c:v>
                </c:pt>
                <c:pt idx="11">
                  <c:v>900.38880490596955</c:v>
                </c:pt>
                <c:pt idx="12">
                  <c:v>982.24233262469409</c:v>
                </c:pt>
                <c:pt idx="13">
                  <c:v>1064.0958603434185</c:v>
                </c:pt>
                <c:pt idx="14">
                  <c:v>1145.949388062143</c:v>
                </c:pt>
                <c:pt idx="15">
                  <c:v>1227.8029157808676</c:v>
                </c:pt>
                <c:pt idx="16">
                  <c:v>1309.6564434995921</c:v>
                </c:pt>
                <c:pt idx="17">
                  <c:v>1391.5099712183167</c:v>
                </c:pt>
                <c:pt idx="18">
                  <c:v>1473.3634989370412</c:v>
                </c:pt>
                <c:pt idx="19">
                  <c:v>1555.2170266557657</c:v>
                </c:pt>
                <c:pt idx="20">
                  <c:v>1637.0705543744903</c:v>
                </c:pt>
                <c:pt idx="21">
                  <c:v>1718.9240820932148</c:v>
                </c:pt>
                <c:pt idx="22">
                  <c:v>1800.7776098119393</c:v>
                </c:pt>
                <c:pt idx="23">
                  <c:v>1882.6311375306639</c:v>
                </c:pt>
                <c:pt idx="24">
                  <c:v>1964.4846652493884</c:v>
                </c:pt>
                <c:pt idx="25">
                  <c:v>2046.3381929681129</c:v>
                </c:pt>
                <c:pt idx="26">
                  <c:v>2128.1917206868375</c:v>
                </c:pt>
                <c:pt idx="27">
                  <c:v>2210.0452484055618</c:v>
                </c:pt>
                <c:pt idx="28">
                  <c:v>2291.8987761242861</c:v>
                </c:pt>
                <c:pt idx="29">
                  <c:v>2373.7523038430104</c:v>
                </c:pt>
                <c:pt idx="30">
                  <c:v>2455.6058315617347</c:v>
                </c:pt>
                <c:pt idx="31">
                  <c:v>2537.459359280459</c:v>
                </c:pt>
                <c:pt idx="32">
                  <c:v>2619.3128869991833</c:v>
                </c:pt>
                <c:pt idx="33">
                  <c:v>2701.1664147179076</c:v>
                </c:pt>
                <c:pt idx="34">
                  <c:v>2783.0199424366319</c:v>
                </c:pt>
                <c:pt idx="35">
                  <c:v>2864.8734701553562</c:v>
                </c:pt>
                <c:pt idx="36">
                  <c:v>2946.7269978740806</c:v>
                </c:pt>
                <c:pt idx="37">
                  <c:v>3028.5805255928049</c:v>
                </c:pt>
                <c:pt idx="38">
                  <c:v>3110.4340533115292</c:v>
                </c:pt>
                <c:pt idx="39">
                  <c:v>3192.2875810302535</c:v>
                </c:pt>
                <c:pt idx="40">
                  <c:v>3274.1411087489778</c:v>
                </c:pt>
                <c:pt idx="41">
                  <c:v>3355.9946364677021</c:v>
                </c:pt>
                <c:pt idx="42">
                  <c:v>3437.8481641864264</c:v>
                </c:pt>
                <c:pt idx="43">
                  <c:v>3519.7016919051507</c:v>
                </c:pt>
                <c:pt idx="44">
                  <c:v>3601.555219623875</c:v>
                </c:pt>
                <c:pt idx="45">
                  <c:v>3683.4087473425993</c:v>
                </c:pt>
                <c:pt idx="46">
                  <c:v>3765.2622750613236</c:v>
                </c:pt>
                <c:pt idx="47">
                  <c:v>3847.1158027800479</c:v>
                </c:pt>
                <c:pt idx="48">
                  <c:v>3928.9693304987723</c:v>
                </c:pt>
                <c:pt idx="49">
                  <c:v>4010.8228582174966</c:v>
                </c:pt>
                <c:pt idx="50">
                  <c:v>4092.6763859362209</c:v>
                </c:pt>
                <c:pt idx="51">
                  <c:v>4174.5299136549456</c:v>
                </c:pt>
                <c:pt idx="52">
                  <c:v>4256.3834413736704</c:v>
                </c:pt>
                <c:pt idx="53">
                  <c:v>4338.2369690923952</c:v>
                </c:pt>
                <c:pt idx="54">
                  <c:v>4420.0904968111199</c:v>
                </c:pt>
                <c:pt idx="55">
                  <c:v>4501.9440245298447</c:v>
                </c:pt>
                <c:pt idx="56">
                  <c:v>4583.7975522485694</c:v>
                </c:pt>
                <c:pt idx="57">
                  <c:v>4665.6510799672942</c:v>
                </c:pt>
                <c:pt idx="58">
                  <c:v>4747.504607686019</c:v>
                </c:pt>
                <c:pt idx="59">
                  <c:v>4829.3581354047437</c:v>
                </c:pt>
                <c:pt idx="60">
                  <c:v>4911.2116631234685</c:v>
                </c:pt>
                <c:pt idx="61">
                  <c:v>4993.0651908421933</c:v>
                </c:pt>
                <c:pt idx="62">
                  <c:v>5074.918718560918</c:v>
                </c:pt>
                <c:pt idx="63">
                  <c:v>5156.7722462796428</c:v>
                </c:pt>
                <c:pt idx="64">
                  <c:v>5238.6257739983675</c:v>
                </c:pt>
                <c:pt idx="65">
                  <c:v>5320.4793017170923</c:v>
                </c:pt>
                <c:pt idx="66">
                  <c:v>5402.3328294358171</c:v>
                </c:pt>
                <c:pt idx="67">
                  <c:v>5484.1863571545418</c:v>
                </c:pt>
                <c:pt idx="68">
                  <c:v>5566.0398848732666</c:v>
                </c:pt>
                <c:pt idx="69">
                  <c:v>5647.8934125919914</c:v>
                </c:pt>
                <c:pt idx="70">
                  <c:v>5729.7469403107161</c:v>
                </c:pt>
                <c:pt idx="71">
                  <c:v>5811.6004680294409</c:v>
                </c:pt>
                <c:pt idx="72">
                  <c:v>5893.4539957481657</c:v>
                </c:pt>
                <c:pt idx="73">
                  <c:v>5975.3075234668904</c:v>
                </c:pt>
                <c:pt idx="74">
                  <c:v>6057.1610511856152</c:v>
                </c:pt>
                <c:pt idx="75">
                  <c:v>6139.0145789043399</c:v>
                </c:pt>
                <c:pt idx="76">
                  <c:v>6220.8681066230647</c:v>
                </c:pt>
                <c:pt idx="77">
                  <c:v>6302.7216343417895</c:v>
                </c:pt>
                <c:pt idx="78">
                  <c:v>6384.5751620605142</c:v>
                </c:pt>
                <c:pt idx="79">
                  <c:v>6466.428689779239</c:v>
                </c:pt>
                <c:pt idx="80">
                  <c:v>6548.2822174979638</c:v>
                </c:pt>
                <c:pt idx="81">
                  <c:v>6630.1357452166885</c:v>
                </c:pt>
                <c:pt idx="82">
                  <c:v>6711.9892729354133</c:v>
                </c:pt>
                <c:pt idx="83">
                  <c:v>6793.842800654138</c:v>
                </c:pt>
                <c:pt idx="84">
                  <c:v>6875.6963283728628</c:v>
                </c:pt>
                <c:pt idx="85">
                  <c:v>6957.5498560915876</c:v>
                </c:pt>
                <c:pt idx="86">
                  <c:v>7039.4033838103123</c:v>
                </c:pt>
                <c:pt idx="87">
                  <c:v>7121.2569115290371</c:v>
                </c:pt>
                <c:pt idx="88">
                  <c:v>7203.1104392477619</c:v>
                </c:pt>
                <c:pt idx="89">
                  <c:v>7284.9639669664866</c:v>
                </c:pt>
                <c:pt idx="90">
                  <c:v>7366.8174946852114</c:v>
                </c:pt>
                <c:pt idx="91">
                  <c:v>7448.6710224039361</c:v>
                </c:pt>
                <c:pt idx="92">
                  <c:v>7530.5245501226609</c:v>
                </c:pt>
                <c:pt idx="93">
                  <c:v>7612.3780778413857</c:v>
                </c:pt>
                <c:pt idx="94">
                  <c:v>7694.2316055601104</c:v>
                </c:pt>
                <c:pt idx="95">
                  <c:v>7776.0851332788352</c:v>
                </c:pt>
                <c:pt idx="96">
                  <c:v>7857.93866099756</c:v>
                </c:pt>
                <c:pt idx="97">
                  <c:v>7939.7921887162847</c:v>
                </c:pt>
                <c:pt idx="98">
                  <c:v>8021.6457164350095</c:v>
                </c:pt>
                <c:pt idx="99">
                  <c:v>8103.4992441537343</c:v>
                </c:pt>
                <c:pt idx="100">
                  <c:v>8185.352771872459</c:v>
                </c:pt>
                <c:pt idx="101">
                  <c:v>8267.2062995911838</c:v>
                </c:pt>
                <c:pt idx="102">
                  <c:v>8349.0598273099076</c:v>
                </c:pt>
                <c:pt idx="103">
                  <c:v>8430.9133550286315</c:v>
                </c:pt>
                <c:pt idx="104">
                  <c:v>8512.7668827473553</c:v>
                </c:pt>
                <c:pt idx="105">
                  <c:v>8594.6204104660792</c:v>
                </c:pt>
                <c:pt idx="106">
                  <c:v>8676.473938184803</c:v>
                </c:pt>
                <c:pt idx="107">
                  <c:v>8758.3274659035269</c:v>
                </c:pt>
                <c:pt idx="108">
                  <c:v>8840.1809936222508</c:v>
                </c:pt>
                <c:pt idx="109">
                  <c:v>8922.0345213409746</c:v>
                </c:pt>
                <c:pt idx="110">
                  <c:v>9003.8880490596985</c:v>
                </c:pt>
              </c:numCache>
            </c:numRef>
          </c:cat>
          <c:val>
            <c:numRef>
              <c:f>Sheet8!$E$19:$E$129</c:f>
              <c:numCache>
                <c:formatCode>0.00</c:formatCode>
                <c:ptCount val="111"/>
                <c:pt idx="0">
                  <c:v>10</c:v>
                </c:pt>
                <c:pt idx="1">
                  <c:v>10.818535277187245</c:v>
                </c:pt>
                <c:pt idx="2">
                  <c:v>11.637070554374489</c:v>
                </c:pt>
                <c:pt idx="3">
                  <c:v>12.455605831561735</c:v>
                </c:pt>
                <c:pt idx="4">
                  <c:v>13.27414110874898</c:v>
                </c:pt>
                <c:pt idx="5">
                  <c:v>14.092676385936224</c:v>
                </c:pt>
                <c:pt idx="6">
                  <c:v>14.911211663123471</c:v>
                </c:pt>
                <c:pt idx="7">
                  <c:v>15.729746940310715</c:v>
                </c:pt>
                <c:pt idx="8">
                  <c:v>16.54828221749796</c:v>
                </c:pt>
                <c:pt idx="9">
                  <c:v>17.366817494685204</c:v>
                </c:pt>
                <c:pt idx="10">
                  <c:v>18.185352771872452</c:v>
                </c:pt>
                <c:pt idx="11">
                  <c:v>19.003888049059697</c:v>
                </c:pt>
                <c:pt idx="12">
                  <c:v>19.822423326246941</c:v>
                </c:pt>
                <c:pt idx="13">
                  <c:v>20.640958603434186</c:v>
                </c:pt>
                <c:pt idx="14">
                  <c:v>21.45949388062143</c:v>
                </c:pt>
                <c:pt idx="15">
                  <c:v>22.278029157808675</c:v>
                </c:pt>
                <c:pt idx="16">
                  <c:v>23.096564434995919</c:v>
                </c:pt>
                <c:pt idx="17">
                  <c:v>23.915099712183167</c:v>
                </c:pt>
                <c:pt idx="18">
                  <c:v>24.733634989370412</c:v>
                </c:pt>
                <c:pt idx="19">
                  <c:v>25.55217026655766</c:v>
                </c:pt>
                <c:pt idx="20">
                  <c:v>26.370705543744904</c:v>
                </c:pt>
                <c:pt idx="21">
                  <c:v>27.189240820932149</c:v>
                </c:pt>
                <c:pt idx="22">
                  <c:v>28.007776098119393</c:v>
                </c:pt>
                <c:pt idx="23">
                  <c:v>28.826311375306638</c:v>
                </c:pt>
                <c:pt idx="24">
                  <c:v>29.644846652493886</c:v>
                </c:pt>
                <c:pt idx="25">
                  <c:v>30.46338192968113</c:v>
                </c:pt>
                <c:pt idx="26">
                  <c:v>31.281917206868375</c:v>
                </c:pt>
                <c:pt idx="27">
                  <c:v>32.100452484055623</c:v>
                </c:pt>
                <c:pt idx="28">
                  <c:v>32.91898776124286</c:v>
                </c:pt>
                <c:pt idx="29">
                  <c:v>33.737523038430105</c:v>
                </c:pt>
                <c:pt idx="30">
                  <c:v>34.556058315617349</c:v>
                </c:pt>
                <c:pt idx="31">
                  <c:v>35.374593592804587</c:v>
                </c:pt>
                <c:pt idx="32">
                  <c:v>36.193128869991838</c:v>
                </c:pt>
                <c:pt idx="33">
                  <c:v>37.011664147179076</c:v>
                </c:pt>
                <c:pt idx="34">
                  <c:v>37.83019942436632</c:v>
                </c:pt>
                <c:pt idx="35">
                  <c:v>38.648734701553565</c:v>
                </c:pt>
                <c:pt idx="36">
                  <c:v>39.467269978740802</c:v>
                </c:pt>
                <c:pt idx="37">
                  <c:v>40.285805255928054</c:v>
                </c:pt>
                <c:pt idx="38">
                  <c:v>41.104340533115291</c:v>
                </c:pt>
                <c:pt idx="39">
                  <c:v>41.922875810302536</c:v>
                </c:pt>
                <c:pt idx="40">
                  <c:v>42.74141108748978</c:v>
                </c:pt>
                <c:pt idx="41">
                  <c:v>43.559946364677025</c:v>
                </c:pt>
                <c:pt idx="42">
                  <c:v>44.378481641864262</c:v>
                </c:pt>
                <c:pt idx="43">
                  <c:v>45.197016919051507</c:v>
                </c:pt>
                <c:pt idx="44">
                  <c:v>46.015552196238751</c:v>
                </c:pt>
                <c:pt idx="45">
                  <c:v>46.834087473425996</c:v>
                </c:pt>
                <c:pt idx="46">
                  <c:v>47.65262275061324</c:v>
                </c:pt>
                <c:pt idx="47">
                  <c:v>48.471158027800477</c:v>
                </c:pt>
                <c:pt idx="48">
                  <c:v>49.289693304987722</c:v>
                </c:pt>
                <c:pt idx="49">
                  <c:v>50.108228582174966</c:v>
                </c:pt>
                <c:pt idx="50">
                  <c:v>50.926763859362211</c:v>
                </c:pt>
                <c:pt idx="51">
                  <c:v>51.745299136549455</c:v>
                </c:pt>
                <c:pt idx="52">
                  <c:v>52.563834413736707</c:v>
                </c:pt>
                <c:pt idx="53">
                  <c:v>53.382369690923952</c:v>
                </c:pt>
                <c:pt idx="54">
                  <c:v>54.200904968111203</c:v>
                </c:pt>
                <c:pt idx="55">
                  <c:v>55.019440245298448</c:v>
                </c:pt>
                <c:pt idx="56">
                  <c:v>55.837975522485692</c:v>
                </c:pt>
                <c:pt idx="57">
                  <c:v>56.656510799672944</c:v>
                </c:pt>
                <c:pt idx="58">
                  <c:v>57.475046076860188</c:v>
                </c:pt>
                <c:pt idx="59">
                  <c:v>58.29358135404744</c:v>
                </c:pt>
                <c:pt idx="60">
                  <c:v>59.112116631234684</c:v>
                </c:pt>
                <c:pt idx="61">
                  <c:v>59.930651908421936</c:v>
                </c:pt>
                <c:pt idx="62">
                  <c:v>60.749187185609181</c:v>
                </c:pt>
                <c:pt idx="63">
                  <c:v>61.567722462796432</c:v>
                </c:pt>
                <c:pt idx="64">
                  <c:v>62.386257739983677</c:v>
                </c:pt>
                <c:pt idx="65">
                  <c:v>63.204793017170921</c:v>
                </c:pt>
                <c:pt idx="66">
                  <c:v>64.02332829435818</c:v>
                </c:pt>
                <c:pt idx="67">
                  <c:v>64.841863571545417</c:v>
                </c:pt>
                <c:pt idx="68">
                  <c:v>65.660398848732669</c:v>
                </c:pt>
                <c:pt idx="69">
                  <c:v>66.47893412591992</c:v>
                </c:pt>
                <c:pt idx="70">
                  <c:v>67.297469403107158</c:v>
                </c:pt>
                <c:pt idx="71">
                  <c:v>68.116004680294409</c:v>
                </c:pt>
                <c:pt idx="72">
                  <c:v>68.934539957481661</c:v>
                </c:pt>
                <c:pt idx="73">
                  <c:v>69.753075234668898</c:v>
                </c:pt>
                <c:pt idx="74">
                  <c:v>70.57161051185615</c:v>
                </c:pt>
                <c:pt idx="75">
                  <c:v>71.390145789043402</c:v>
                </c:pt>
                <c:pt idx="76">
                  <c:v>72.208681066230639</c:v>
                </c:pt>
                <c:pt idx="77">
                  <c:v>73.027216343417905</c:v>
                </c:pt>
                <c:pt idx="78">
                  <c:v>73.845751620605142</c:v>
                </c:pt>
                <c:pt idx="79">
                  <c:v>74.664286897792394</c:v>
                </c:pt>
                <c:pt idx="80">
                  <c:v>75.482822174979646</c:v>
                </c:pt>
                <c:pt idx="81">
                  <c:v>76.301357452166883</c:v>
                </c:pt>
                <c:pt idx="82">
                  <c:v>77.119892729354135</c:v>
                </c:pt>
                <c:pt idx="83">
                  <c:v>77.938428006541386</c:v>
                </c:pt>
                <c:pt idx="84">
                  <c:v>78.756963283728624</c:v>
                </c:pt>
                <c:pt idx="85">
                  <c:v>79.575498560915875</c:v>
                </c:pt>
                <c:pt idx="86">
                  <c:v>80.394033838103127</c:v>
                </c:pt>
                <c:pt idx="87">
                  <c:v>81.212569115290378</c:v>
                </c:pt>
                <c:pt idx="88">
                  <c:v>82.031104392477616</c:v>
                </c:pt>
                <c:pt idx="89">
                  <c:v>82.849639669664867</c:v>
                </c:pt>
                <c:pt idx="90">
                  <c:v>83.668174946852119</c:v>
                </c:pt>
                <c:pt idx="91">
                  <c:v>84.486710224039356</c:v>
                </c:pt>
                <c:pt idx="92">
                  <c:v>85.305245501226608</c:v>
                </c:pt>
                <c:pt idx="93">
                  <c:v>86.12378077841386</c:v>
                </c:pt>
                <c:pt idx="94">
                  <c:v>86.942316055601111</c:v>
                </c:pt>
                <c:pt idx="95">
                  <c:v>87.760851332788349</c:v>
                </c:pt>
                <c:pt idx="96">
                  <c:v>88.5793866099756</c:v>
                </c:pt>
                <c:pt idx="97">
                  <c:v>89.397921887162852</c:v>
                </c:pt>
                <c:pt idx="98">
                  <c:v>90.216457164350103</c:v>
                </c:pt>
                <c:pt idx="99">
                  <c:v>91.034992441537341</c:v>
                </c:pt>
                <c:pt idx="100">
                  <c:v>91.853527718724592</c:v>
                </c:pt>
                <c:pt idx="101">
                  <c:v>92.672062995911844</c:v>
                </c:pt>
                <c:pt idx="102">
                  <c:v>93.490598273099081</c:v>
                </c:pt>
                <c:pt idx="103">
                  <c:v>94.309133550286319</c:v>
                </c:pt>
                <c:pt idx="104">
                  <c:v>95.127668827473556</c:v>
                </c:pt>
                <c:pt idx="105">
                  <c:v>95.946204104660794</c:v>
                </c:pt>
                <c:pt idx="106">
                  <c:v>96.764739381848031</c:v>
                </c:pt>
                <c:pt idx="107">
                  <c:v>97.583274659035268</c:v>
                </c:pt>
                <c:pt idx="108">
                  <c:v>98.401809936222506</c:v>
                </c:pt>
                <c:pt idx="109">
                  <c:v>99.220345213409743</c:v>
                </c:pt>
                <c:pt idx="110">
                  <c:v>100.03888049059698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6-6A4A-AD10-640C5972848C}"/>
            </c:ext>
          </c:extLst>
        </c:ser>
        <c:ser>
          <c:idx val="2"/>
          <c:order val="2"/>
          <c:tx>
            <c:strRef>
              <c:f>Sheet8!$F$18</c:f>
              <c:strCache>
                <c:ptCount val="1"/>
                <c:pt idx="0">
                  <c:v>P's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Sheet8!$C$19:$C$129</c:f>
              <c:numCache>
                <c:formatCode>0.00</c:formatCode>
                <c:ptCount val="111"/>
                <c:pt idx="0">
                  <c:v>0</c:v>
                </c:pt>
                <c:pt idx="1">
                  <c:v>81.853527718724493</c:v>
                </c:pt>
                <c:pt idx="2">
                  <c:v>163.70705543744899</c:v>
                </c:pt>
                <c:pt idx="3">
                  <c:v>245.56058315617349</c:v>
                </c:pt>
                <c:pt idx="4">
                  <c:v>327.41411087489797</c:v>
                </c:pt>
                <c:pt idx="5">
                  <c:v>409.26763859362245</c:v>
                </c:pt>
                <c:pt idx="6">
                  <c:v>491.12116631234693</c:v>
                </c:pt>
                <c:pt idx="7">
                  <c:v>572.97469403107141</c:v>
                </c:pt>
                <c:pt idx="8">
                  <c:v>654.82822174979594</c:v>
                </c:pt>
                <c:pt idx="9">
                  <c:v>736.68174946852048</c:v>
                </c:pt>
                <c:pt idx="10">
                  <c:v>818.53527718724501</c:v>
                </c:pt>
                <c:pt idx="11">
                  <c:v>900.38880490596955</c:v>
                </c:pt>
                <c:pt idx="12">
                  <c:v>982.24233262469409</c:v>
                </c:pt>
                <c:pt idx="13">
                  <c:v>1064.0958603434185</c:v>
                </c:pt>
                <c:pt idx="14">
                  <c:v>1145.949388062143</c:v>
                </c:pt>
                <c:pt idx="15">
                  <c:v>1227.8029157808676</c:v>
                </c:pt>
                <c:pt idx="16">
                  <c:v>1309.6564434995921</c:v>
                </c:pt>
                <c:pt idx="17">
                  <c:v>1391.5099712183167</c:v>
                </c:pt>
                <c:pt idx="18">
                  <c:v>1473.3634989370412</c:v>
                </c:pt>
                <c:pt idx="19">
                  <c:v>1555.2170266557657</c:v>
                </c:pt>
                <c:pt idx="20">
                  <c:v>1637.0705543744903</c:v>
                </c:pt>
                <c:pt idx="21">
                  <c:v>1718.9240820932148</c:v>
                </c:pt>
                <c:pt idx="22">
                  <c:v>1800.7776098119393</c:v>
                </c:pt>
                <c:pt idx="23">
                  <c:v>1882.6311375306639</c:v>
                </c:pt>
                <c:pt idx="24">
                  <c:v>1964.4846652493884</c:v>
                </c:pt>
                <c:pt idx="25">
                  <c:v>2046.3381929681129</c:v>
                </c:pt>
                <c:pt idx="26">
                  <c:v>2128.1917206868375</c:v>
                </c:pt>
                <c:pt idx="27">
                  <c:v>2210.0452484055618</c:v>
                </c:pt>
                <c:pt idx="28">
                  <c:v>2291.8987761242861</c:v>
                </c:pt>
                <c:pt idx="29">
                  <c:v>2373.7523038430104</c:v>
                </c:pt>
                <c:pt idx="30">
                  <c:v>2455.6058315617347</c:v>
                </c:pt>
                <c:pt idx="31">
                  <c:v>2537.459359280459</c:v>
                </c:pt>
                <c:pt idx="32">
                  <c:v>2619.3128869991833</c:v>
                </c:pt>
                <c:pt idx="33">
                  <c:v>2701.1664147179076</c:v>
                </c:pt>
                <c:pt idx="34">
                  <c:v>2783.0199424366319</c:v>
                </c:pt>
                <c:pt idx="35">
                  <c:v>2864.8734701553562</c:v>
                </c:pt>
                <c:pt idx="36">
                  <c:v>2946.7269978740806</c:v>
                </c:pt>
                <c:pt idx="37">
                  <c:v>3028.5805255928049</c:v>
                </c:pt>
                <c:pt idx="38">
                  <c:v>3110.4340533115292</c:v>
                </c:pt>
                <c:pt idx="39">
                  <c:v>3192.2875810302535</c:v>
                </c:pt>
                <c:pt idx="40">
                  <c:v>3274.1411087489778</c:v>
                </c:pt>
                <c:pt idx="41">
                  <c:v>3355.9946364677021</c:v>
                </c:pt>
                <c:pt idx="42">
                  <c:v>3437.8481641864264</c:v>
                </c:pt>
                <c:pt idx="43">
                  <c:v>3519.7016919051507</c:v>
                </c:pt>
                <c:pt idx="44">
                  <c:v>3601.555219623875</c:v>
                </c:pt>
                <c:pt idx="45">
                  <c:v>3683.4087473425993</c:v>
                </c:pt>
                <c:pt idx="46">
                  <c:v>3765.2622750613236</c:v>
                </c:pt>
                <c:pt idx="47">
                  <c:v>3847.1158027800479</c:v>
                </c:pt>
                <c:pt idx="48">
                  <c:v>3928.9693304987723</c:v>
                </c:pt>
                <c:pt idx="49">
                  <c:v>4010.8228582174966</c:v>
                </c:pt>
                <c:pt idx="50">
                  <c:v>4092.6763859362209</c:v>
                </c:pt>
                <c:pt idx="51">
                  <c:v>4174.5299136549456</c:v>
                </c:pt>
                <c:pt idx="52">
                  <c:v>4256.3834413736704</c:v>
                </c:pt>
                <c:pt idx="53">
                  <c:v>4338.2369690923952</c:v>
                </c:pt>
                <c:pt idx="54">
                  <c:v>4420.0904968111199</c:v>
                </c:pt>
                <c:pt idx="55">
                  <c:v>4501.9440245298447</c:v>
                </c:pt>
                <c:pt idx="56">
                  <c:v>4583.7975522485694</c:v>
                </c:pt>
                <c:pt idx="57">
                  <c:v>4665.6510799672942</c:v>
                </c:pt>
                <c:pt idx="58">
                  <c:v>4747.504607686019</c:v>
                </c:pt>
                <c:pt idx="59">
                  <c:v>4829.3581354047437</c:v>
                </c:pt>
                <c:pt idx="60">
                  <c:v>4911.2116631234685</c:v>
                </c:pt>
                <c:pt idx="61">
                  <c:v>4993.0651908421933</c:v>
                </c:pt>
                <c:pt idx="62">
                  <c:v>5074.918718560918</c:v>
                </c:pt>
                <c:pt idx="63">
                  <c:v>5156.7722462796428</c:v>
                </c:pt>
                <c:pt idx="64">
                  <c:v>5238.6257739983675</c:v>
                </c:pt>
                <c:pt idx="65">
                  <c:v>5320.4793017170923</c:v>
                </c:pt>
                <c:pt idx="66">
                  <c:v>5402.3328294358171</c:v>
                </c:pt>
                <c:pt idx="67">
                  <c:v>5484.1863571545418</c:v>
                </c:pt>
                <c:pt idx="68">
                  <c:v>5566.0398848732666</c:v>
                </c:pt>
                <c:pt idx="69">
                  <c:v>5647.8934125919914</c:v>
                </c:pt>
                <c:pt idx="70">
                  <c:v>5729.7469403107161</c:v>
                </c:pt>
                <c:pt idx="71">
                  <c:v>5811.6004680294409</c:v>
                </c:pt>
                <c:pt idx="72">
                  <c:v>5893.4539957481657</c:v>
                </c:pt>
                <c:pt idx="73">
                  <c:v>5975.3075234668904</c:v>
                </c:pt>
                <c:pt idx="74">
                  <c:v>6057.1610511856152</c:v>
                </c:pt>
                <c:pt idx="75">
                  <c:v>6139.0145789043399</c:v>
                </c:pt>
                <c:pt idx="76">
                  <c:v>6220.8681066230647</c:v>
                </c:pt>
                <c:pt idx="77">
                  <c:v>6302.7216343417895</c:v>
                </c:pt>
                <c:pt idx="78">
                  <c:v>6384.5751620605142</c:v>
                </c:pt>
                <c:pt idx="79">
                  <c:v>6466.428689779239</c:v>
                </c:pt>
                <c:pt idx="80">
                  <c:v>6548.2822174979638</c:v>
                </c:pt>
                <c:pt idx="81">
                  <c:v>6630.1357452166885</c:v>
                </c:pt>
                <c:pt idx="82">
                  <c:v>6711.9892729354133</c:v>
                </c:pt>
                <c:pt idx="83">
                  <c:v>6793.842800654138</c:v>
                </c:pt>
                <c:pt idx="84">
                  <c:v>6875.6963283728628</c:v>
                </c:pt>
                <c:pt idx="85">
                  <c:v>6957.5498560915876</c:v>
                </c:pt>
                <c:pt idx="86">
                  <c:v>7039.4033838103123</c:v>
                </c:pt>
                <c:pt idx="87">
                  <c:v>7121.2569115290371</c:v>
                </c:pt>
                <c:pt idx="88">
                  <c:v>7203.1104392477619</c:v>
                </c:pt>
                <c:pt idx="89">
                  <c:v>7284.9639669664866</c:v>
                </c:pt>
                <c:pt idx="90">
                  <c:v>7366.8174946852114</c:v>
                </c:pt>
                <c:pt idx="91">
                  <c:v>7448.6710224039361</c:v>
                </c:pt>
                <c:pt idx="92">
                  <c:v>7530.5245501226609</c:v>
                </c:pt>
                <c:pt idx="93">
                  <c:v>7612.3780778413857</c:v>
                </c:pt>
                <c:pt idx="94">
                  <c:v>7694.2316055601104</c:v>
                </c:pt>
                <c:pt idx="95">
                  <c:v>7776.0851332788352</c:v>
                </c:pt>
                <c:pt idx="96">
                  <c:v>7857.93866099756</c:v>
                </c:pt>
                <c:pt idx="97">
                  <c:v>7939.7921887162847</c:v>
                </c:pt>
                <c:pt idx="98">
                  <c:v>8021.6457164350095</c:v>
                </c:pt>
                <c:pt idx="99">
                  <c:v>8103.4992441537343</c:v>
                </c:pt>
                <c:pt idx="100">
                  <c:v>8185.352771872459</c:v>
                </c:pt>
                <c:pt idx="101">
                  <c:v>8267.2062995911838</c:v>
                </c:pt>
                <c:pt idx="102">
                  <c:v>8349.0598273099076</c:v>
                </c:pt>
                <c:pt idx="103">
                  <c:v>8430.9133550286315</c:v>
                </c:pt>
                <c:pt idx="104">
                  <c:v>8512.7668827473553</c:v>
                </c:pt>
                <c:pt idx="105">
                  <c:v>8594.6204104660792</c:v>
                </c:pt>
                <c:pt idx="106">
                  <c:v>8676.473938184803</c:v>
                </c:pt>
                <c:pt idx="107">
                  <c:v>8758.3274659035269</c:v>
                </c:pt>
                <c:pt idx="108">
                  <c:v>8840.1809936222508</c:v>
                </c:pt>
                <c:pt idx="109">
                  <c:v>8922.0345213409746</c:v>
                </c:pt>
                <c:pt idx="110">
                  <c:v>9003.8880490596985</c:v>
                </c:pt>
              </c:numCache>
            </c:numRef>
          </c:cat>
          <c:val>
            <c:numRef>
              <c:f>Sheet8!$F$19:$F$129</c:f>
              <c:numCache>
                <c:formatCode>0.00</c:formatCode>
                <c:ptCount val="111"/>
                <c:pt idx="0">
                  <c:v>83</c:v>
                </c:pt>
                <c:pt idx="1">
                  <c:v>83.818535277187252</c:v>
                </c:pt>
                <c:pt idx="2">
                  <c:v>84.637070554374489</c:v>
                </c:pt>
                <c:pt idx="3">
                  <c:v>85.455605831561741</c:v>
                </c:pt>
                <c:pt idx="4">
                  <c:v>86.274141108748978</c:v>
                </c:pt>
                <c:pt idx="5">
                  <c:v>87.09267638593623</c:v>
                </c:pt>
                <c:pt idx="6">
                  <c:v>87.911211663123467</c:v>
                </c:pt>
                <c:pt idx="7">
                  <c:v>88.729746940310719</c:v>
                </c:pt>
                <c:pt idx="8">
                  <c:v>89.548282217497956</c:v>
                </c:pt>
                <c:pt idx="9">
                  <c:v>90.366817494685208</c:v>
                </c:pt>
                <c:pt idx="10">
                  <c:v>91.185352771872445</c:v>
                </c:pt>
                <c:pt idx="11">
                  <c:v>92.003888049059697</c:v>
                </c:pt>
                <c:pt idx="12">
                  <c:v>92.822423326246934</c:v>
                </c:pt>
                <c:pt idx="13">
                  <c:v>93.640958603434186</c:v>
                </c:pt>
                <c:pt idx="14">
                  <c:v>94.459493880621437</c:v>
                </c:pt>
                <c:pt idx="15">
                  <c:v>95.278029157808675</c:v>
                </c:pt>
                <c:pt idx="16">
                  <c:v>96.096564434995926</c:v>
                </c:pt>
                <c:pt idx="17">
                  <c:v>96.915099712183164</c:v>
                </c:pt>
                <c:pt idx="18">
                  <c:v>97.733634989370415</c:v>
                </c:pt>
                <c:pt idx="19">
                  <c:v>98.552170266557653</c:v>
                </c:pt>
                <c:pt idx="20">
                  <c:v>99.370705543744904</c:v>
                </c:pt>
                <c:pt idx="21">
                  <c:v>100.18924082093216</c:v>
                </c:pt>
                <c:pt idx="22">
                  <c:v>101.00777609811939</c:v>
                </c:pt>
                <c:pt idx="23">
                  <c:v>101.82631137530663</c:v>
                </c:pt>
                <c:pt idx="24">
                  <c:v>102.64484665249388</c:v>
                </c:pt>
                <c:pt idx="25">
                  <c:v>103.46338192968113</c:v>
                </c:pt>
                <c:pt idx="26">
                  <c:v>104.28191720686837</c:v>
                </c:pt>
                <c:pt idx="27">
                  <c:v>105.10045248405562</c:v>
                </c:pt>
                <c:pt idx="28">
                  <c:v>105.91898776124286</c:v>
                </c:pt>
                <c:pt idx="29">
                  <c:v>106.73752303843011</c:v>
                </c:pt>
                <c:pt idx="30">
                  <c:v>107.55605831561735</c:v>
                </c:pt>
                <c:pt idx="31">
                  <c:v>108.37459359280459</c:v>
                </c:pt>
                <c:pt idx="32">
                  <c:v>109.19312886999184</c:v>
                </c:pt>
                <c:pt idx="33">
                  <c:v>110.01166414717908</c:v>
                </c:pt>
                <c:pt idx="34">
                  <c:v>110.83019942436633</c:v>
                </c:pt>
                <c:pt idx="35">
                  <c:v>111.64873470155356</c:v>
                </c:pt>
                <c:pt idx="36">
                  <c:v>112.4672699787408</c:v>
                </c:pt>
                <c:pt idx="37">
                  <c:v>113.28580525592805</c:v>
                </c:pt>
                <c:pt idx="38">
                  <c:v>114.10434053311529</c:v>
                </c:pt>
                <c:pt idx="39">
                  <c:v>114.92287581030254</c:v>
                </c:pt>
                <c:pt idx="40">
                  <c:v>115.74141108748978</c:v>
                </c:pt>
                <c:pt idx="41">
                  <c:v>116.55994636467702</c:v>
                </c:pt>
                <c:pt idx="42">
                  <c:v>117.37848164186425</c:v>
                </c:pt>
                <c:pt idx="43">
                  <c:v>118.19701691905151</c:v>
                </c:pt>
                <c:pt idx="44">
                  <c:v>119.01555219623876</c:v>
                </c:pt>
                <c:pt idx="45">
                  <c:v>119.834087473426</c:v>
                </c:pt>
                <c:pt idx="46">
                  <c:v>120.65262275061323</c:v>
                </c:pt>
                <c:pt idx="47">
                  <c:v>121.47115802780047</c:v>
                </c:pt>
                <c:pt idx="48">
                  <c:v>122.28969330498772</c:v>
                </c:pt>
                <c:pt idx="49">
                  <c:v>123.10822858217497</c:v>
                </c:pt>
                <c:pt idx="50">
                  <c:v>123.92676385936221</c:v>
                </c:pt>
                <c:pt idx="51">
                  <c:v>124.74529913654945</c:v>
                </c:pt>
                <c:pt idx="52">
                  <c:v>125.56383441373671</c:v>
                </c:pt>
                <c:pt idx="53">
                  <c:v>126.38236969092395</c:v>
                </c:pt>
                <c:pt idx="54">
                  <c:v>127.2009049681112</c:v>
                </c:pt>
                <c:pt idx="55">
                  <c:v>128.01944024529845</c:v>
                </c:pt>
                <c:pt idx="56">
                  <c:v>128.83797552248569</c:v>
                </c:pt>
                <c:pt idx="57">
                  <c:v>129.65651079967296</c:v>
                </c:pt>
                <c:pt idx="58">
                  <c:v>130.4750460768602</c:v>
                </c:pt>
                <c:pt idx="59">
                  <c:v>131.29358135404743</c:v>
                </c:pt>
                <c:pt idx="60">
                  <c:v>132.1121166312347</c:v>
                </c:pt>
                <c:pt idx="61">
                  <c:v>132.93065190842194</c:v>
                </c:pt>
                <c:pt idx="62">
                  <c:v>133.74918718560917</c:v>
                </c:pt>
                <c:pt idx="63">
                  <c:v>134.56772246279644</c:v>
                </c:pt>
                <c:pt idx="64">
                  <c:v>135.38625773998368</c:v>
                </c:pt>
                <c:pt idx="65">
                  <c:v>136.20479301717091</c:v>
                </c:pt>
                <c:pt idx="66">
                  <c:v>137.02332829435818</c:v>
                </c:pt>
                <c:pt idx="67">
                  <c:v>137.84186357154542</c:v>
                </c:pt>
                <c:pt idx="68">
                  <c:v>138.66039884873265</c:v>
                </c:pt>
                <c:pt idx="69">
                  <c:v>139.47893412591992</c:v>
                </c:pt>
                <c:pt idx="70">
                  <c:v>140.29746940310716</c:v>
                </c:pt>
                <c:pt idx="71">
                  <c:v>141.1160046802944</c:v>
                </c:pt>
                <c:pt idx="72">
                  <c:v>141.93453995748166</c:v>
                </c:pt>
                <c:pt idx="73">
                  <c:v>142.7530752346689</c:v>
                </c:pt>
                <c:pt idx="74">
                  <c:v>143.57161051185614</c:v>
                </c:pt>
                <c:pt idx="75">
                  <c:v>144.3901457890434</c:v>
                </c:pt>
                <c:pt idx="76">
                  <c:v>145.20868106623064</c:v>
                </c:pt>
                <c:pt idx="77">
                  <c:v>146.0272163434179</c:v>
                </c:pt>
                <c:pt idx="78">
                  <c:v>146.84575162060514</c:v>
                </c:pt>
                <c:pt idx="79">
                  <c:v>147.66428689779241</c:v>
                </c:pt>
                <c:pt idx="80">
                  <c:v>148.48282217497965</c:v>
                </c:pt>
                <c:pt idx="81">
                  <c:v>149.30135745216688</c:v>
                </c:pt>
                <c:pt idx="82">
                  <c:v>150.11989272935415</c:v>
                </c:pt>
                <c:pt idx="83">
                  <c:v>150.93842800654139</c:v>
                </c:pt>
                <c:pt idx="84">
                  <c:v>151.75696328372862</c:v>
                </c:pt>
                <c:pt idx="85">
                  <c:v>152.57549856091589</c:v>
                </c:pt>
                <c:pt idx="86">
                  <c:v>153.39403383810313</c:v>
                </c:pt>
                <c:pt idx="87">
                  <c:v>154.21256911529036</c:v>
                </c:pt>
                <c:pt idx="88">
                  <c:v>155.03110439247763</c:v>
                </c:pt>
                <c:pt idx="89">
                  <c:v>155.84963966966487</c:v>
                </c:pt>
                <c:pt idx="90">
                  <c:v>156.6681749468521</c:v>
                </c:pt>
                <c:pt idx="91">
                  <c:v>157.48671022403937</c:v>
                </c:pt>
                <c:pt idx="92">
                  <c:v>158.30524550122661</c:v>
                </c:pt>
                <c:pt idx="93">
                  <c:v>159.12378077841385</c:v>
                </c:pt>
                <c:pt idx="94">
                  <c:v>159.94231605560111</c:v>
                </c:pt>
                <c:pt idx="95">
                  <c:v>160.76085133278835</c:v>
                </c:pt>
                <c:pt idx="96">
                  <c:v>161.57938660997559</c:v>
                </c:pt>
                <c:pt idx="97">
                  <c:v>162.39792188716285</c:v>
                </c:pt>
                <c:pt idx="98">
                  <c:v>163.21645716435012</c:v>
                </c:pt>
                <c:pt idx="99">
                  <c:v>164.03499244153733</c:v>
                </c:pt>
                <c:pt idx="100">
                  <c:v>164.85352771872459</c:v>
                </c:pt>
                <c:pt idx="101">
                  <c:v>165.67206299591186</c:v>
                </c:pt>
                <c:pt idx="102">
                  <c:v>166.49059827309907</c:v>
                </c:pt>
                <c:pt idx="103">
                  <c:v>167.30913355028633</c:v>
                </c:pt>
                <c:pt idx="104">
                  <c:v>168.12766882747354</c:v>
                </c:pt>
                <c:pt idx="105">
                  <c:v>168.94620410466081</c:v>
                </c:pt>
                <c:pt idx="106">
                  <c:v>169.76473938184802</c:v>
                </c:pt>
                <c:pt idx="107">
                  <c:v>170.58327465903528</c:v>
                </c:pt>
                <c:pt idx="108">
                  <c:v>171.40180993622249</c:v>
                </c:pt>
                <c:pt idx="109">
                  <c:v>172.22034521340976</c:v>
                </c:pt>
                <c:pt idx="110">
                  <c:v>173.03888049059697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6-6A4A-AD10-640C59728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613039"/>
        <c:axId val="1"/>
      </c:lineChart>
      <c:catAx>
        <c:axId val="780613039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780613039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97483792353377"/>
          <c:y val="0.9183970424811676"/>
          <c:w val="0.23576372136092488"/>
          <c:h val="5.44235284433284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14</xdr:row>
      <xdr:rowOff>203200</xdr:rowOff>
    </xdr:from>
    <xdr:to>
      <xdr:col>7</xdr:col>
      <xdr:colOff>215900</xdr:colOff>
      <xdr:row>138</xdr:row>
      <xdr:rowOff>63500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363673B-A472-6A49-8B5E-C30E761FD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tabSelected="1" zoomScale="125" workbookViewId="0">
      <selection activeCell="B4" sqref="B4"/>
    </sheetView>
  </sheetViews>
  <sheetFormatPr baseColWidth="10" defaultRowHeight="16"/>
  <cols>
    <col min="1" max="1" width="7.5" style="2" customWidth="1"/>
    <col min="2" max="2" width="4.33203125" style="2" customWidth="1"/>
    <col min="3" max="3" width="33.33203125" style="2" bestFit="1" customWidth="1"/>
    <col min="4" max="7" width="10.83203125" style="2"/>
    <col min="8" max="8" width="4.6640625" style="2" customWidth="1"/>
    <col min="9" max="16384" width="10.83203125" style="2"/>
  </cols>
  <sheetData>
    <row r="3" spans="2:9">
      <c r="B3" s="1" t="s">
        <v>31</v>
      </c>
      <c r="I3" s="1" t="s">
        <v>29</v>
      </c>
    </row>
    <row r="4" spans="2:9" ht="17" thickBot="1"/>
    <row r="5" spans="2:9" ht="17" thickBot="1">
      <c r="B5" s="3"/>
      <c r="C5" s="4"/>
      <c r="D5" s="5" t="s">
        <v>24</v>
      </c>
      <c r="E5" s="6"/>
      <c r="F5" s="4"/>
      <c r="G5" s="4"/>
      <c r="H5" s="7"/>
    </row>
    <row r="6" spans="2:9" ht="17" thickBot="1">
      <c r="B6" s="8">
        <v>1</v>
      </c>
      <c r="C6" s="9" t="s">
        <v>0</v>
      </c>
      <c r="D6" s="10" t="s">
        <v>1</v>
      </c>
      <c r="E6" s="11">
        <v>820</v>
      </c>
      <c r="F6" s="12">
        <v>-0.1</v>
      </c>
      <c r="G6" s="13" t="s">
        <v>2</v>
      </c>
    </row>
    <row r="7" spans="2:9" ht="17" thickBot="1">
      <c r="B7" s="8">
        <v>2</v>
      </c>
      <c r="C7" s="9" t="s">
        <v>3</v>
      </c>
      <c r="D7" s="10" t="s">
        <v>4</v>
      </c>
      <c r="E7" s="11">
        <v>10</v>
      </c>
      <c r="F7" s="14">
        <v>0.01</v>
      </c>
      <c r="G7" s="13" t="s">
        <v>5</v>
      </c>
    </row>
    <row r="8" spans="2:9" ht="17" thickBot="1">
      <c r="B8" s="8">
        <v>3</v>
      </c>
      <c r="C8" s="9"/>
      <c r="D8" s="10" t="s">
        <v>6</v>
      </c>
      <c r="E8" s="11">
        <v>73</v>
      </c>
      <c r="F8" s="15"/>
      <c r="G8" s="13"/>
    </row>
    <row r="9" spans="2:9" ht="17" thickBot="1">
      <c r="B9" s="8">
        <v>4</v>
      </c>
      <c r="C9" s="9" t="s">
        <v>7</v>
      </c>
      <c r="D9" s="10" t="s">
        <v>8</v>
      </c>
      <c r="E9" s="11"/>
      <c r="F9" s="14"/>
      <c r="G9" s="13" t="s">
        <v>5</v>
      </c>
    </row>
    <row r="10" spans="2:9" ht="17" thickBot="1">
      <c r="B10" s="8"/>
      <c r="D10" s="16"/>
      <c r="E10" s="17" t="s">
        <v>9</v>
      </c>
      <c r="F10" s="18" t="s">
        <v>10</v>
      </c>
    </row>
    <row r="11" spans="2:9" ht="17" thickBot="1">
      <c r="B11" s="8">
        <v>5</v>
      </c>
      <c r="C11" s="9" t="s">
        <v>11</v>
      </c>
      <c r="D11" s="16" t="s">
        <v>12</v>
      </c>
      <c r="E11" s="19"/>
      <c r="F11" s="19"/>
    </row>
    <row r="12" spans="2:9" ht="17" thickBot="1">
      <c r="B12" s="8">
        <v>6</v>
      </c>
      <c r="C12" s="9" t="s">
        <v>13</v>
      </c>
      <c r="D12" s="16" t="s">
        <v>14</v>
      </c>
      <c r="E12" s="19"/>
      <c r="F12" s="19"/>
    </row>
    <row r="13" spans="2:9" ht="17" thickBot="1">
      <c r="B13" s="8">
        <v>7</v>
      </c>
      <c r="C13" s="9" t="s">
        <v>15</v>
      </c>
      <c r="D13" s="16" t="s">
        <v>16</v>
      </c>
      <c r="E13" s="19"/>
      <c r="F13" s="19"/>
    </row>
    <row r="14" spans="2:9" ht="17" thickBot="1">
      <c r="B14" s="8">
        <v>8</v>
      </c>
      <c r="C14" s="9" t="s">
        <v>17</v>
      </c>
      <c r="D14" s="16" t="s">
        <v>18</v>
      </c>
      <c r="E14" s="19"/>
      <c r="F14" s="19"/>
    </row>
    <row r="15" spans="2:9" ht="17" thickBot="1">
      <c r="B15" s="8">
        <v>9</v>
      </c>
      <c r="C15" s="9" t="s">
        <v>19</v>
      </c>
      <c r="D15" s="16" t="s">
        <v>20</v>
      </c>
      <c r="E15" s="20"/>
      <c r="F15" s="19"/>
    </row>
    <row r="16" spans="2:9" ht="17" thickBot="1">
      <c r="B16" s="8">
        <v>10</v>
      </c>
      <c r="C16" s="9" t="s">
        <v>21</v>
      </c>
      <c r="D16" s="16" t="s">
        <v>22</v>
      </c>
      <c r="E16" s="20"/>
      <c r="F16" s="21"/>
    </row>
    <row r="18" spans="3:3">
      <c r="C18" s="2" t="s">
        <v>30</v>
      </c>
    </row>
  </sheetData>
  <pageMargins left="0.3" right="0.3" top="0.7" bottom="0.7" header="0.5" footer="0.5"/>
  <pageSetup paperSize="0" scale="8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baseColWidth="10" defaultRowHeight="13"/>
  <sheetData/>
  <pageMargins left="0.3" right="0.3" top="0.7" bottom="0.7" header="0.5" footer="0.5"/>
  <pageSetup paperSize="0" scale="8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baseColWidth="10" defaultRowHeight="13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5" sqref="G35"/>
    </sheetView>
  </sheetViews>
  <sheetFormatPr baseColWidth="10" defaultRowHeight="13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6" sqref="I36"/>
    </sheetView>
  </sheetViews>
  <sheetFormatPr baseColWidth="10" defaultRowHeight="13"/>
  <sheetData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baseColWidth="10" defaultRowHeight="13"/>
  <sheetData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/>
  <sheetData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9"/>
  <sheetViews>
    <sheetView topLeftCell="A3" workbookViewId="0">
      <selection activeCell="I14" sqref="I14"/>
    </sheetView>
  </sheetViews>
  <sheetFormatPr baseColWidth="10" defaultRowHeight="16"/>
  <cols>
    <col min="1" max="1" width="10.83203125" style="2"/>
    <col min="2" max="2" width="7.6640625" style="2" customWidth="1"/>
    <col min="3" max="3" width="40.5" style="2" bestFit="1" customWidth="1"/>
    <col min="4" max="4" width="10.83203125" style="2"/>
    <col min="5" max="5" width="11.5" style="2" bestFit="1" customWidth="1"/>
    <col min="6" max="6" width="13.1640625" style="2" bestFit="1" customWidth="1"/>
    <col min="7" max="7" width="10.83203125" style="2"/>
    <col min="8" max="8" width="4" style="2" customWidth="1"/>
    <col min="9" max="16384" width="10.83203125" style="2"/>
  </cols>
  <sheetData>
    <row r="2" spans="1:9" ht="17" thickBot="1">
      <c r="A2" s="22" t="s">
        <v>28</v>
      </c>
      <c r="I2" s="22" t="s">
        <v>29</v>
      </c>
    </row>
    <row r="3" spans="1:9" ht="17" customHeight="1" thickBot="1">
      <c r="B3" s="3"/>
      <c r="C3" s="4"/>
      <c r="D3" s="5" t="s">
        <v>23</v>
      </c>
      <c r="E3" s="6"/>
      <c r="F3" s="4"/>
      <c r="G3" s="4"/>
      <c r="H3" s="7"/>
    </row>
    <row r="4" spans="1:9" ht="17" customHeight="1" thickBot="1">
      <c r="B4" s="8">
        <v>1</v>
      </c>
      <c r="C4" s="9" t="s">
        <v>0</v>
      </c>
      <c r="D4" s="23" t="s">
        <v>1</v>
      </c>
      <c r="E4" s="24">
        <v>820</v>
      </c>
      <c r="F4" s="25">
        <v>-0.1</v>
      </c>
      <c r="G4" s="26" t="s">
        <v>2</v>
      </c>
    </row>
    <row r="5" spans="1:9" ht="17" customHeight="1" thickBot="1">
      <c r="B5" s="8">
        <v>2</v>
      </c>
      <c r="C5" s="9" t="s">
        <v>3</v>
      </c>
      <c r="D5" s="10" t="s">
        <v>4</v>
      </c>
      <c r="E5" s="11">
        <v>10</v>
      </c>
      <c r="F5" s="14">
        <v>0.01</v>
      </c>
      <c r="G5" s="13" t="s">
        <v>5</v>
      </c>
    </row>
    <row r="6" spans="1:9" ht="17" customHeight="1" thickBot="1">
      <c r="B6" s="8">
        <v>3</v>
      </c>
      <c r="C6" s="9"/>
      <c r="D6" s="10" t="s">
        <v>6</v>
      </c>
      <c r="E6" s="30">
        <f>'CasDEtudeBudgetaire2.xls'!E8</f>
        <v>73</v>
      </c>
      <c r="F6" s="15"/>
      <c r="G6" s="13"/>
    </row>
    <row r="7" spans="1:9" ht="17" customHeight="1" thickBot="1">
      <c r="B7" s="8">
        <v>4</v>
      </c>
      <c r="C7" s="9" t="s">
        <v>7</v>
      </c>
      <c r="D7" s="10" t="s">
        <v>8</v>
      </c>
      <c r="E7" s="11">
        <f>E5+E6</f>
        <v>83</v>
      </c>
      <c r="F7" s="14">
        <f>F5</f>
        <v>0.01</v>
      </c>
      <c r="G7" s="13" t="s">
        <v>5</v>
      </c>
    </row>
    <row r="8" spans="1:9" ht="17" customHeight="1" thickBot="1">
      <c r="B8" s="8"/>
      <c r="D8" s="16"/>
      <c r="E8" s="17" t="s">
        <v>9</v>
      </c>
      <c r="F8" s="18" t="s">
        <v>10</v>
      </c>
    </row>
    <row r="9" spans="1:9" ht="17" customHeight="1" thickBot="1">
      <c r="B9" s="8">
        <v>5</v>
      </c>
      <c r="C9" s="9" t="s">
        <v>11</v>
      </c>
      <c r="D9" s="16" t="s">
        <v>12</v>
      </c>
      <c r="E9" s="28">
        <f>(E4-E5)/(-F4+F5)</f>
        <v>7363.636363636364</v>
      </c>
      <c r="F9" s="28">
        <f>(E4-E7)/(-F4+F7)</f>
        <v>6700</v>
      </c>
    </row>
    <row r="10" spans="1:9" ht="17" customHeight="1" thickBot="1">
      <c r="B10" s="8">
        <v>6</v>
      </c>
      <c r="C10" s="9" t="s">
        <v>13</v>
      </c>
      <c r="D10" s="16" t="s">
        <v>14</v>
      </c>
      <c r="E10" s="28">
        <f>E4+F4*E9</f>
        <v>83.636363636363512</v>
      </c>
      <c r="F10" s="28">
        <f>E4+F4*F9</f>
        <v>150</v>
      </c>
    </row>
    <row r="11" spans="1:9" ht="17" customHeight="1" thickBot="1">
      <c r="B11" s="8">
        <v>7</v>
      </c>
      <c r="C11" s="9" t="s">
        <v>15</v>
      </c>
      <c r="D11" s="16" t="s">
        <v>16</v>
      </c>
      <c r="E11" s="28">
        <f>E9*E10</f>
        <v>615867.76859504043</v>
      </c>
      <c r="F11" s="28">
        <f>F9*F10</f>
        <v>1005000</v>
      </c>
    </row>
    <row r="12" spans="1:9" ht="17" customHeight="1" thickBot="1">
      <c r="B12" s="8">
        <v>8</v>
      </c>
      <c r="C12" s="9" t="s">
        <v>17</v>
      </c>
      <c r="D12" s="16" t="s">
        <v>18</v>
      </c>
      <c r="E12" s="28"/>
      <c r="F12" s="28">
        <f>E6*F9</f>
        <v>489100</v>
      </c>
    </row>
    <row r="13" spans="1:9" ht="17" customHeight="1" thickBot="1">
      <c r="B13" s="8">
        <v>9</v>
      </c>
      <c r="C13" s="9" t="s">
        <v>19</v>
      </c>
      <c r="D13" s="16" t="s">
        <v>20</v>
      </c>
      <c r="E13" s="29"/>
      <c r="F13" s="28">
        <f>(E9-F9)*E6*0.5</f>
        <v>24222.727272727287</v>
      </c>
    </row>
    <row r="14" spans="1:9" ht="17" customHeight="1" thickBot="1">
      <c r="B14" s="8">
        <v>10</v>
      </c>
      <c r="C14" s="9" t="s">
        <v>21</v>
      </c>
      <c r="D14" s="16" t="s">
        <v>22</v>
      </c>
      <c r="E14" s="20"/>
      <c r="F14" s="21">
        <f>((E9-F9)*E6*0.5)/F12</f>
        <v>4.9525101763907765E-2</v>
      </c>
    </row>
    <row r="15" spans="1:9" ht="17" customHeight="1"/>
    <row r="18" spans="3:6" ht="1" customHeight="1">
      <c r="C18" s="20">
        <f>SQRT(F9)</f>
        <v>81.853527718724493</v>
      </c>
      <c r="D18" s="27" t="s">
        <v>25</v>
      </c>
      <c r="E18" s="27" t="s">
        <v>26</v>
      </c>
      <c r="F18" s="27" t="s">
        <v>27</v>
      </c>
    </row>
    <row r="19" spans="3:6" ht="1" customHeight="1">
      <c r="C19" s="20">
        <v>0</v>
      </c>
      <c r="D19" s="20">
        <f>$E$4+$F$4*C19</f>
        <v>820</v>
      </c>
      <c r="E19" s="20">
        <f>$E$5+$F$5*C19</f>
        <v>10</v>
      </c>
      <c r="F19" s="20">
        <f>$E$7+$F$7*C19</f>
        <v>83</v>
      </c>
    </row>
    <row r="20" spans="3:6" ht="1" customHeight="1">
      <c r="C20" s="20">
        <f t="shared" ref="C20:C51" si="0">C19+$C$18</f>
        <v>81.853527718724493</v>
      </c>
      <c r="D20" s="20">
        <f>IF(($E$4+$F$4*C20)&lt;0,0,$E$4+$F$4*C20)</f>
        <v>811.81464722812757</v>
      </c>
      <c r="E20" s="20">
        <f t="shared" ref="E20:E83" si="1">$E$5+$F$5*C20</f>
        <v>10.818535277187245</v>
      </c>
      <c r="F20" s="20">
        <f t="shared" ref="F20:F83" si="2">$E$7+$F$7*C20</f>
        <v>83.818535277187252</v>
      </c>
    </row>
    <row r="21" spans="3:6" ht="1" customHeight="1">
      <c r="C21" s="20">
        <f t="shared" si="0"/>
        <v>163.70705543744899</v>
      </c>
      <c r="D21" s="20">
        <f t="shared" ref="D21:D84" si="3">IF(($E$4+$F$4*C21)&lt;0,0,$E$4+$F$4*C21)</f>
        <v>803.62929445625514</v>
      </c>
      <c r="E21" s="20">
        <f t="shared" si="1"/>
        <v>11.637070554374489</v>
      </c>
      <c r="F21" s="20">
        <f t="shared" si="2"/>
        <v>84.637070554374489</v>
      </c>
    </row>
    <row r="22" spans="3:6" ht="1" customHeight="1">
      <c r="C22" s="20">
        <f t="shared" si="0"/>
        <v>245.56058315617349</v>
      </c>
      <c r="D22" s="20">
        <f t="shared" si="3"/>
        <v>795.44394168438271</v>
      </c>
      <c r="E22" s="20">
        <f t="shared" si="1"/>
        <v>12.455605831561735</v>
      </c>
      <c r="F22" s="20">
        <f t="shared" si="2"/>
        <v>85.455605831561741</v>
      </c>
    </row>
    <row r="23" spans="3:6" ht="1" customHeight="1">
      <c r="C23" s="20">
        <f t="shared" si="0"/>
        <v>327.41411087489797</v>
      </c>
      <c r="D23" s="20">
        <f t="shared" si="3"/>
        <v>787.25858891251016</v>
      </c>
      <c r="E23" s="20">
        <f t="shared" si="1"/>
        <v>13.27414110874898</v>
      </c>
      <c r="F23" s="20">
        <f t="shared" si="2"/>
        <v>86.274141108748978</v>
      </c>
    </row>
    <row r="24" spans="3:6" ht="1" customHeight="1">
      <c r="C24" s="20">
        <f t="shared" si="0"/>
        <v>409.26763859362245</v>
      </c>
      <c r="D24" s="20">
        <f t="shared" si="3"/>
        <v>779.07323614063773</v>
      </c>
      <c r="E24" s="20">
        <f t="shared" si="1"/>
        <v>14.092676385936224</v>
      </c>
      <c r="F24" s="20">
        <f t="shared" si="2"/>
        <v>87.09267638593623</v>
      </c>
    </row>
    <row r="25" spans="3:6" ht="1" customHeight="1">
      <c r="C25" s="20">
        <f t="shared" si="0"/>
        <v>491.12116631234693</v>
      </c>
      <c r="D25" s="20">
        <f t="shared" si="3"/>
        <v>770.8878833687653</v>
      </c>
      <c r="E25" s="20">
        <f t="shared" si="1"/>
        <v>14.911211663123471</v>
      </c>
      <c r="F25" s="20">
        <f t="shared" si="2"/>
        <v>87.911211663123467</v>
      </c>
    </row>
    <row r="26" spans="3:6" ht="1" customHeight="1">
      <c r="C26" s="20">
        <f t="shared" si="0"/>
        <v>572.97469403107141</v>
      </c>
      <c r="D26" s="20">
        <f t="shared" si="3"/>
        <v>762.70253059689287</v>
      </c>
      <c r="E26" s="20">
        <f t="shared" si="1"/>
        <v>15.729746940310715</v>
      </c>
      <c r="F26" s="20">
        <f t="shared" si="2"/>
        <v>88.729746940310719</v>
      </c>
    </row>
    <row r="27" spans="3:6" ht="1" customHeight="1">
      <c r="C27" s="20">
        <f t="shared" si="0"/>
        <v>654.82822174979594</v>
      </c>
      <c r="D27" s="20">
        <f t="shared" si="3"/>
        <v>754.51717782502044</v>
      </c>
      <c r="E27" s="20">
        <f t="shared" si="1"/>
        <v>16.54828221749796</v>
      </c>
      <c r="F27" s="20">
        <f t="shared" si="2"/>
        <v>89.548282217497956</v>
      </c>
    </row>
    <row r="28" spans="3:6" ht="1" customHeight="1">
      <c r="C28" s="20">
        <f t="shared" si="0"/>
        <v>736.68174946852048</v>
      </c>
      <c r="D28" s="20">
        <f t="shared" si="3"/>
        <v>746.3318250531479</v>
      </c>
      <c r="E28" s="20">
        <f t="shared" si="1"/>
        <v>17.366817494685204</v>
      </c>
      <c r="F28" s="20">
        <f t="shared" si="2"/>
        <v>90.366817494685208</v>
      </c>
    </row>
    <row r="29" spans="3:6" ht="1" customHeight="1">
      <c r="C29" s="20">
        <f t="shared" si="0"/>
        <v>818.53527718724501</v>
      </c>
      <c r="D29" s="20">
        <f t="shared" si="3"/>
        <v>738.14647228127546</v>
      </c>
      <c r="E29" s="20">
        <f t="shared" si="1"/>
        <v>18.185352771872452</v>
      </c>
      <c r="F29" s="20">
        <f t="shared" si="2"/>
        <v>91.185352771872445</v>
      </c>
    </row>
    <row r="30" spans="3:6" ht="1" customHeight="1">
      <c r="C30" s="20">
        <f t="shared" si="0"/>
        <v>900.38880490596955</v>
      </c>
      <c r="D30" s="20">
        <f t="shared" si="3"/>
        <v>729.96111950940303</v>
      </c>
      <c r="E30" s="20">
        <f t="shared" si="1"/>
        <v>19.003888049059697</v>
      </c>
      <c r="F30" s="20">
        <f t="shared" si="2"/>
        <v>92.003888049059697</v>
      </c>
    </row>
    <row r="31" spans="3:6" ht="1" customHeight="1">
      <c r="C31" s="20">
        <f t="shared" si="0"/>
        <v>982.24233262469409</v>
      </c>
      <c r="D31" s="20">
        <f t="shared" si="3"/>
        <v>721.7757667375306</v>
      </c>
      <c r="E31" s="20">
        <f t="shared" si="1"/>
        <v>19.822423326246941</v>
      </c>
      <c r="F31" s="20">
        <f t="shared" si="2"/>
        <v>92.822423326246934</v>
      </c>
    </row>
    <row r="32" spans="3:6" ht="1" customHeight="1">
      <c r="C32" s="20">
        <f t="shared" si="0"/>
        <v>1064.0958603434185</v>
      </c>
      <c r="D32" s="20">
        <f t="shared" si="3"/>
        <v>713.59041396565817</v>
      </c>
      <c r="E32" s="20">
        <f t="shared" si="1"/>
        <v>20.640958603434186</v>
      </c>
      <c r="F32" s="20">
        <f t="shared" si="2"/>
        <v>93.640958603434186</v>
      </c>
    </row>
    <row r="33" spans="3:6" ht="1" customHeight="1">
      <c r="C33" s="20">
        <f t="shared" si="0"/>
        <v>1145.949388062143</v>
      </c>
      <c r="D33" s="20">
        <f t="shared" si="3"/>
        <v>705.40506119378574</v>
      </c>
      <c r="E33" s="20">
        <f t="shared" si="1"/>
        <v>21.45949388062143</v>
      </c>
      <c r="F33" s="20">
        <f t="shared" si="2"/>
        <v>94.459493880621437</v>
      </c>
    </row>
    <row r="34" spans="3:6" ht="1" customHeight="1">
      <c r="C34" s="20">
        <f t="shared" si="0"/>
        <v>1227.8029157808676</v>
      </c>
      <c r="D34" s="20">
        <f t="shared" si="3"/>
        <v>697.2197084219132</v>
      </c>
      <c r="E34" s="20">
        <f t="shared" si="1"/>
        <v>22.278029157808675</v>
      </c>
      <c r="F34" s="20">
        <f t="shared" si="2"/>
        <v>95.278029157808675</v>
      </c>
    </row>
    <row r="35" spans="3:6" ht="1" customHeight="1">
      <c r="C35" s="20">
        <f t="shared" si="0"/>
        <v>1309.6564434995921</v>
      </c>
      <c r="D35" s="20">
        <f t="shared" si="3"/>
        <v>689.03435565004077</v>
      </c>
      <c r="E35" s="20">
        <f t="shared" si="1"/>
        <v>23.096564434995919</v>
      </c>
      <c r="F35" s="20">
        <f t="shared" si="2"/>
        <v>96.096564434995926</v>
      </c>
    </row>
    <row r="36" spans="3:6" ht="1" customHeight="1">
      <c r="C36" s="20">
        <f t="shared" si="0"/>
        <v>1391.5099712183167</v>
      </c>
      <c r="D36" s="20">
        <f t="shared" si="3"/>
        <v>680.84900287816833</v>
      </c>
      <c r="E36" s="20">
        <f t="shared" si="1"/>
        <v>23.915099712183167</v>
      </c>
      <c r="F36" s="20">
        <f t="shared" si="2"/>
        <v>96.915099712183164</v>
      </c>
    </row>
    <row r="37" spans="3:6" ht="1" customHeight="1">
      <c r="C37" s="20">
        <f t="shared" si="0"/>
        <v>1473.3634989370412</v>
      </c>
      <c r="D37" s="20">
        <f t="shared" si="3"/>
        <v>672.6636501062959</v>
      </c>
      <c r="E37" s="20">
        <f t="shared" si="1"/>
        <v>24.733634989370412</v>
      </c>
      <c r="F37" s="20">
        <f t="shared" si="2"/>
        <v>97.733634989370415</v>
      </c>
    </row>
    <row r="38" spans="3:6" ht="1" customHeight="1">
      <c r="C38" s="20">
        <f t="shared" si="0"/>
        <v>1555.2170266557657</v>
      </c>
      <c r="D38" s="20">
        <f t="shared" si="3"/>
        <v>664.47829733442336</v>
      </c>
      <c r="E38" s="20">
        <f t="shared" si="1"/>
        <v>25.55217026655766</v>
      </c>
      <c r="F38" s="20">
        <f t="shared" si="2"/>
        <v>98.552170266557653</v>
      </c>
    </row>
    <row r="39" spans="3:6" ht="1" customHeight="1">
      <c r="C39" s="20">
        <f t="shared" si="0"/>
        <v>1637.0705543744903</v>
      </c>
      <c r="D39" s="20">
        <f t="shared" si="3"/>
        <v>656.29294456255093</v>
      </c>
      <c r="E39" s="20">
        <f t="shared" si="1"/>
        <v>26.370705543744904</v>
      </c>
      <c r="F39" s="20">
        <f t="shared" si="2"/>
        <v>99.370705543744904</v>
      </c>
    </row>
    <row r="40" spans="3:6" ht="1" customHeight="1">
      <c r="C40" s="20">
        <f t="shared" si="0"/>
        <v>1718.9240820932148</v>
      </c>
      <c r="D40" s="20">
        <f t="shared" si="3"/>
        <v>648.1075917906785</v>
      </c>
      <c r="E40" s="20">
        <f t="shared" si="1"/>
        <v>27.189240820932149</v>
      </c>
      <c r="F40" s="20">
        <f t="shared" si="2"/>
        <v>100.18924082093216</v>
      </c>
    </row>
    <row r="41" spans="3:6" ht="1" customHeight="1">
      <c r="C41" s="20">
        <f t="shared" si="0"/>
        <v>1800.7776098119393</v>
      </c>
      <c r="D41" s="20">
        <f t="shared" si="3"/>
        <v>639.92223901880607</v>
      </c>
      <c r="E41" s="20">
        <f t="shared" si="1"/>
        <v>28.007776098119393</v>
      </c>
      <c r="F41" s="20">
        <f t="shared" si="2"/>
        <v>101.00777609811939</v>
      </c>
    </row>
    <row r="42" spans="3:6" ht="1" customHeight="1">
      <c r="C42" s="20">
        <f t="shared" si="0"/>
        <v>1882.6311375306639</v>
      </c>
      <c r="D42" s="20">
        <f t="shared" si="3"/>
        <v>631.73688624693364</v>
      </c>
      <c r="E42" s="20">
        <f t="shared" si="1"/>
        <v>28.826311375306638</v>
      </c>
      <c r="F42" s="20">
        <f t="shared" si="2"/>
        <v>101.82631137530663</v>
      </c>
    </row>
    <row r="43" spans="3:6" ht="1" customHeight="1">
      <c r="C43" s="20">
        <f t="shared" si="0"/>
        <v>1964.4846652493884</v>
      </c>
      <c r="D43" s="20">
        <f t="shared" si="3"/>
        <v>623.55153347506121</v>
      </c>
      <c r="E43" s="20">
        <f t="shared" si="1"/>
        <v>29.644846652493886</v>
      </c>
      <c r="F43" s="20">
        <f t="shared" si="2"/>
        <v>102.64484665249388</v>
      </c>
    </row>
    <row r="44" spans="3:6" ht="1" customHeight="1">
      <c r="C44" s="20">
        <f t="shared" si="0"/>
        <v>2046.3381929681129</v>
      </c>
      <c r="D44" s="20">
        <f t="shared" si="3"/>
        <v>615.36618070318866</v>
      </c>
      <c r="E44" s="20">
        <f t="shared" si="1"/>
        <v>30.46338192968113</v>
      </c>
      <c r="F44" s="20">
        <f t="shared" si="2"/>
        <v>103.46338192968113</v>
      </c>
    </row>
    <row r="45" spans="3:6" ht="1" customHeight="1">
      <c r="C45" s="20">
        <f t="shared" si="0"/>
        <v>2128.1917206868375</v>
      </c>
      <c r="D45" s="20">
        <f t="shared" si="3"/>
        <v>607.18082793131623</v>
      </c>
      <c r="E45" s="20">
        <f t="shared" si="1"/>
        <v>31.281917206868375</v>
      </c>
      <c r="F45" s="20">
        <f t="shared" si="2"/>
        <v>104.28191720686837</v>
      </c>
    </row>
    <row r="46" spans="3:6" ht="1" customHeight="1">
      <c r="C46" s="20">
        <f t="shared" si="0"/>
        <v>2210.0452484055618</v>
      </c>
      <c r="D46" s="20">
        <f t="shared" si="3"/>
        <v>598.9954751594438</v>
      </c>
      <c r="E46" s="20">
        <f t="shared" si="1"/>
        <v>32.100452484055623</v>
      </c>
      <c r="F46" s="20">
        <f t="shared" si="2"/>
        <v>105.10045248405562</v>
      </c>
    </row>
    <row r="47" spans="3:6" ht="1" customHeight="1">
      <c r="C47" s="20">
        <f t="shared" si="0"/>
        <v>2291.8987761242861</v>
      </c>
      <c r="D47" s="20">
        <f t="shared" si="3"/>
        <v>590.81012238757137</v>
      </c>
      <c r="E47" s="20">
        <f t="shared" si="1"/>
        <v>32.91898776124286</v>
      </c>
      <c r="F47" s="20">
        <f t="shared" si="2"/>
        <v>105.91898776124286</v>
      </c>
    </row>
    <row r="48" spans="3:6" ht="1" customHeight="1">
      <c r="C48" s="20">
        <f t="shared" si="0"/>
        <v>2373.7523038430104</v>
      </c>
      <c r="D48" s="20">
        <f t="shared" si="3"/>
        <v>582.62476961569894</v>
      </c>
      <c r="E48" s="20">
        <f t="shared" si="1"/>
        <v>33.737523038430105</v>
      </c>
      <c r="F48" s="20">
        <f t="shared" si="2"/>
        <v>106.73752303843011</v>
      </c>
    </row>
    <row r="49" spans="3:6" ht="1" customHeight="1">
      <c r="C49" s="20">
        <f t="shared" si="0"/>
        <v>2455.6058315617347</v>
      </c>
      <c r="D49" s="20">
        <f t="shared" si="3"/>
        <v>574.43941684382651</v>
      </c>
      <c r="E49" s="20">
        <f t="shared" si="1"/>
        <v>34.556058315617349</v>
      </c>
      <c r="F49" s="20">
        <f t="shared" si="2"/>
        <v>107.55605831561735</v>
      </c>
    </row>
    <row r="50" spans="3:6" ht="1" customHeight="1">
      <c r="C50" s="20">
        <f t="shared" si="0"/>
        <v>2537.459359280459</v>
      </c>
      <c r="D50" s="20">
        <f t="shared" si="3"/>
        <v>566.25406407195408</v>
      </c>
      <c r="E50" s="20">
        <f t="shared" si="1"/>
        <v>35.374593592804587</v>
      </c>
      <c r="F50" s="20">
        <f t="shared" si="2"/>
        <v>108.37459359280459</v>
      </c>
    </row>
    <row r="51" spans="3:6" ht="1" customHeight="1">
      <c r="C51" s="20">
        <f t="shared" si="0"/>
        <v>2619.3128869991833</v>
      </c>
      <c r="D51" s="20">
        <f t="shared" si="3"/>
        <v>558.06871130008165</v>
      </c>
      <c r="E51" s="20">
        <f t="shared" si="1"/>
        <v>36.193128869991838</v>
      </c>
      <c r="F51" s="20">
        <f t="shared" si="2"/>
        <v>109.19312886999184</v>
      </c>
    </row>
    <row r="52" spans="3:6" ht="1" customHeight="1">
      <c r="C52" s="20">
        <f t="shared" ref="C52:C83" si="4">C51+$C$18</f>
        <v>2701.1664147179076</v>
      </c>
      <c r="D52" s="20">
        <f t="shared" si="3"/>
        <v>549.88335852820921</v>
      </c>
      <c r="E52" s="20">
        <f t="shared" si="1"/>
        <v>37.011664147179076</v>
      </c>
      <c r="F52" s="20">
        <f t="shared" si="2"/>
        <v>110.01166414717908</v>
      </c>
    </row>
    <row r="53" spans="3:6" ht="1" customHeight="1">
      <c r="C53" s="20">
        <f t="shared" si="4"/>
        <v>2783.0199424366319</v>
      </c>
      <c r="D53" s="20">
        <f t="shared" si="3"/>
        <v>541.69800575633678</v>
      </c>
      <c r="E53" s="20">
        <f t="shared" si="1"/>
        <v>37.83019942436632</v>
      </c>
      <c r="F53" s="20">
        <f t="shared" si="2"/>
        <v>110.83019942436633</v>
      </c>
    </row>
    <row r="54" spans="3:6" ht="1" customHeight="1">
      <c r="C54" s="20">
        <f t="shared" si="4"/>
        <v>2864.8734701553562</v>
      </c>
      <c r="D54" s="20">
        <f t="shared" si="3"/>
        <v>533.51265298446435</v>
      </c>
      <c r="E54" s="20">
        <f t="shared" si="1"/>
        <v>38.648734701553565</v>
      </c>
      <c r="F54" s="20">
        <f t="shared" si="2"/>
        <v>111.64873470155356</v>
      </c>
    </row>
    <row r="55" spans="3:6" ht="1" customHeight="1">
      <c r="C55" s="20">
        <f t="shared" si="4"/>
        <v>2946.7269978740806</v>
      </c>
      <c r="D55" s="20">
        <f t="shared" si="3"/>
        <v>525.32730021259192</v>
      </c>
      <c r="E55" s="20">
        <f t="shared" si="1"/>
        <v>39.467269978740802</v>
      </c>
      <c r="F55" s="20">
        <f t="shared" si="2"/>
        <v>112.4672699787408</v>
      </c>
    </row>
    <row r="56" spans="3:6" ht="1" customHeight="1">
      <c r="C56" s="20">
        <f t="shared" si="4"/>
        <v>3028.5805255928049</v>
      </c>
      <c r="D56" s="20">
        <f t="shared" si="3"/>
        <v>517.14194744071949</v>
      </c>
      <c r="E56" s="20">
        <f t="shared" si="1"/>
        <v>40.285805255928054</v>
      </c>
      <c r="F56" s="20">
        <f t="shared" si="2"/>
        <v>113.28580525592805</v>
      </c>
    </row>
    <row r="57" spans="3:6" ht="1" customHeight="1">
      <c r="C57" s="20">
        <f t="shared" si="4"/>
        <v>3110.4340533115292</v>
      </c>
      <c r="D57" s="20">
        <f t="shared" si="3"/>
        <v>508.95659466884706</v>
      </c>
      <c r="E57" s="20">
        <f t="shared" si="1"/>
        <v>41.104340533115291</v>
      </c>
      <c r="F57" s="20">
        <f t="shared" si="2"/>
        <v>114.10434053311529</v>
      </c>
    </row>
    <row r="58" spans="3:6" ht="1" customHeight="1">
      <c r="C58" s="20">
        <f t="shared" si="4"/>
        <v>3192.2875810302535</v>
      </c>
      <c r="D58" s="20">
        <f t="shared" si="3"/>
        <v>500.77124189697463</v>
      </c>
      <c r="E58" s="20">
        <f t="shared" si="1"/>
        <v>41.922875810302536</v>
      </c>
      <c r="F58" s="20">
        <f t="shared" si="2"/>
        <v>114.92287581030254</v>
      </c>
    </row>
    <row r="59" spans="3:6" ht="1" customHeight="1">
      <c r="C59" s="20">
        <f t="shared" si="4"/>
        <v>3274.1411087489778</v>
      </c>
      <c r="D59" s="20">
        <f t="shared" si="3"/>
        <v>492.5858891251022</v>
      </c>
      <c r="E59" s="20">
        <f t="shared" si="1"/>
        <v>42.74141108748978</v>
      </c>
      <c r="F59" s="20">
        <f t="shared" si="2"/>
        <v>115.74141108748978</v>
      </c>
    </row>
    <row r="60" spans="3:6" ht="1" customHeight="1">
      <c r="C60" s="20">
        <f t="shared" si="4"/>
        <v>3355.9946364677021</v>
      </c>
      <c r="D60" s="20">
        <f t="shared" si="3"/>
        <v>484.40053635322977</v>
      </c>
      <c r="E60" s="20">
        <f t="shared" si="1"/>
        <v>43.559946364677025</v>
      </c>
      <c r="F60" s="20">
        <f t="shared" si="2"/>
        <v>116.55994636467702</v>
      </c>
    </row>
    <row r="61" spans="3:6" ht="1" customHeight="1">
      <c r="C61" s="20">
        <f t="shared" si="4"/>
        <v>3437.8481641864264</v>
      </c>
      <c r="D61" s="20">
        <f t="shared" si="3"/>
        <v>476.21518358135734</v>
      </c>
      <c r="E61" s="20">
        <f t="shared" si="1"/>
        <v>44.378481641864262</v>
      </c>
      <c r="F61" s="20">
        <f t="shared" si="2"/>
        <v>117.37848164186425</v>
      </c>
    </row>
    <row r="62" spans="3:6" ht="1" customHeight="1">
      <c r="C62" s="20">
        <f t="shared" si="4"/>
        <v>3519.7016919051507</v>
      </c>
      <c r="D62" s="20">
        <f t="shared" si="3"/>
        <v>468.02983080948491</v>
      </c>
      <c r="E62" s="20">
        <f t="shared" si="1"/>
        <v>45.197016919051507</v>
      </c>
      <c r="F62" s="20">
        <f t="shared" si="2"/>
        <v>118.19701691905151</v>
      </c>
    </row>
    <row r="63" spans="3:6" ht="1" customHeight="1">
      <c r="C63" s="20">
        <f t="shared" si="4"/>
        <v>3601.555219623875</v>
      </c>
      <c r="D63" s="20">
        <f t="shared" si="3"/>
        <v>459.84447803761248</v>
      </c>
      <c r="E63" s="20">
        <f t="shared" si="1"/>
        <v>46.015552196238751</v>
      </c>
      <c r="F63" s="20">
        <f t="shared" si="2"/>
        <v>119.01555219623876</v>
      </c>
    </row>
    <row r="64" spans="3:6" ht="1" customHeight="1">
      <c r="C64" s="20">
        <f t="shared" si="4"/>
        <v>3683.4087473425993</v>
      </c>
      <c r="D64" s="20">
        <f t="shared" si="3"/>
        <v>451.65912526574004</v>
      </c>
      <c r="E64" s="20">
        <f t="shared" si="1"/>
        <v>46.834087473425996</v>
      </c>
      <c r="F64" s="20">
        <f t="shared" si="2"/>
        <v>119.834087473426</v>
      </c>
    </row>
    <row r="65" spans="3:6" ht="1" customHeight="1">
      <c r="C65" s="20">
        <f t="shared" si="4"/>
        <v>3765.2622750613236</v>
      </c>
      <c r="D65" s="20">
        <f t="shared" si="3"/>
        <v>443.47377249386761</v>
      </c>
      <c r="E65" s="20">
        <f t="shared" si="1"/>
        <v>47.65262275061324</v>
      </c>
      <c r="F65" s="20">
        <f t="shared" si="2"/>
        <v>120.65262275061323</v>
      </c>
    </row>
    <row r="66" spans="3:6" ht="1" customHeight="1">
      <c r="C66" s="20">
        <f t="shared" si="4"/>
        <v>3847.1158027800479</v>
      </c>
      <c r="D66" s="20">
        <f t="shared" si="3"/>
        <v>435.28841972199518</v>
      </c>
      <c r="E66" s="20">
        <f t="shared" si="1"/>
        <v>48.471158027800477</v>
      </c>
      <c r="F66" s="20">
        <f t="shared" si="2"/>
        <v>121.47115802780047</v>
      </c>
    </row>
    <row r="67" spans="3:6" ht="1" customHeight="1">
      <c r="C67" s="20">
        <f t="shared" si="4"/>
        <v>3928.9693304987723</v>
      </c>
      <c r="D67" s="20">
        <f t="shared" si="3"/>
        <v>427.10306695012275</v>
      </c>
      <c r="E67" s="20">
        <f t="shared" si="1"/>
        <v>49.289693304987722</v>
      </c>
      <c r="F67" s="20">
        <f t="shared" si="2"/>
        <v>122.28969330498772</v>
      </c>
    </row>
    <row r="68" spans="3:6" ht="1" customHeight="1">
      <c r="C68" s="20">
        <f t="shared" si="4"/>
        <v>4010.8228582174966</v>
      </c>
      <c r="D68" s="20">
        <f t="shared" si="3"/>
        <v>418.91771417825032</v>
      </c>
      <c r="E68" s="20">
        <f t="shared" si="1"/>
        <v>50.108228582174966</v>
      </c>
      <c r="F68" s="20">
        <f t="shared" si="2"/>
        <v>123.10822858217497</v>
      </c>
    </row>
    <row r="69" spans="3:6" ht="1" customHeight="1">
      <c r="C69" s="20">
        <f t="shared" si="4"/>
        <v>4092.6763859362209</v>
      </c>
      <c r="D69" s="20">
        <f t="shared" si="3"/>
        <v>410.73236140637789</v>
      </c>
      <c r="E69" s="20">
        <f t="shared" si="1"/>
        <v>50.926763859362211</v>
      </c>
      <c r="F69" s="20">
        <f t="shared" si="2"/>
        <v>123.92676385936221</v>
      </c>
    </row>
    <row r="70" spans="3:6" ht="1" customHeight="1">
      <c r="C70" s="20">
        <f t="shared" si="4"/>
        <v>4174.5299136549456</v>
      </c>
      <c r="D70" s="20">
        <f t="shared" si="3"/>
        <v>402.5470086345054</v>
      </c>
      <c r="E70" s="20">
        <f t="shared" si="1"/>
        <v>51.745299136549455</v>
      </c>
      <c r="F70" s="20">
        <f t="shared" si="2"/>
        <v>124.74529913654945</v>
      </c>
    </row>
    <row r="71" spans="3:6" ht="1" customHeight="1">
      <c r="C71" s="20">
        <f t="shared" si="4"/>
        <v>4256.3834413736704</v>
      </c>
      <c r="D71" s="20">
        <f t="shared" si="3"/>
        <v>394.36165586263292</v>
      </c>
      <c r="E71" s="20">
        <f t="shared" si="1"/>
        <v>52.563834413736707</v>
      </c>
      <c r="F71" s="20">
        <f t="shared" si="2"/>
        <v>125.56383441373671</v>
      </c>
    </row>
    <row r="72" spans="3:6" ht="1" customHeight="1">
      <c r="C72" s="20">
        <f t="shared" si="4"/>
        <v>4338.2369690923952</v>
      </c>
      <c r="D72" s="20">
        <f t="shared" si="3"/>
        <v>386.17630309076048</v>
      </c>
      <c r="E72" s="20">
        <f t="shared" si="1"/>
        <v>53.382369690923952</v>
      </c>
      <c r="F72" s="20">
        <f t="shared" si="2"/>
        <v>126.38236969092395</v>
      </c>
    </row>
    <row r="73" spans="3:6" ht="1" customHeight="1">
      <c r="C73" s="20">
        <f t="shared" si="4"/>
        <v>4420.0904968111199</v>
      </c>
      <c r="D73" s="20">
        <f t="shared" si="3"/>
        <v>377.990950318888</v>
      </c>
      <c r="E73" s="20">
        <f t="shared" si="1"/>
        <v>54.200904968111203</v>
      </c>
      <c r="F73" s="20">
        <f t="shared" si="2"/>
        <v>127.2009049681112</v>
      </c>
    </row>
    <row r="74" spans="3:6" ht="1" customHeight="1">
      <c r="C74" s="20">
        <f t="shared" si="4"/>
        <v>4501.9440245298447</v>
      </c>
      <c r="D74" s="20">
        <f t="shared" si="3"/>
        <v>369.80559754701551</v>
      </c>
      <c r="E74" s="20">
        <f t="shared" si="1"/>
        <v>55.019440245298448</v>
      </c>
      <c r="F74" s="20">
        <f t="shared" si="2"/>
        <v>128.01944024529845</v>
      </c>
    </row>
    <row r="75" spans="3:6" ht="1" customHeight="1">
      <c r="C75" s="20">
        <f t="shared" si="4"/>
        <v>4583.7975522485694</v>
      </c>
      <c r="D75" s="20">
        <f t="shared" si="3"/>
        <v>361.62024477514302</v>
      </c>
      <c r="E75" s="20">
        <f t="shared" si="1"/>
        <v>55.837975522485692</v>
      </c>
      <c r="F75" s="20">
        <f t="shared" si="2"/>
        <v>128.83797552248569</v>
      </c>
    </row>
    <row r="76" spans="3:6" ht="1" customHeight="1">
      <c r="C76" s="20">
        <f t="shared" si="4"/>
        <v>4665.6510799672942</v>
      </c>
      <c r="D76" s="20">
        <f t="shared" si="3"/>
        <v>353.43489200327053</v>
      </c>
      <c r="E76" s="20">
        <f t="shared" si="1"/>
        <v>56.656510799672944</v>
      </c>
      <c r="F76" s="20">
        <f t="shared" si="2"/>
        <v>129.65651079967296</v>
      </c>
    </row>
    <row r="77" spans="3:6" ht="1" customHeight="1">
      <c r="C77" s="20">
        <f t="shared" si="4"/>
        <v>4747.504607686019</v>
      </c>
      <c r="D77" s="20">
        <f t="shared" si="3"/>
        <v>345.2495392313981</v>
      </c>
      <c r="E77" s="20">
        <f t="shared" si="1"/>
        <v>57.475046076860188</v>
      </c>
      <c r="F77" s="20">
        <f t="shared" si="2"/>
        <v>130.4750460768602</v>
      </c>
    </row>
    <row r="78" spans="3:6" ht="1" customHeight="1">
      <c r="C78" s="20">
        <f t="shared" si="4"/>
        <v>4829.3581354047437</v>
      </c>
      <c r="D78" s="20">
        <f t="shared" si="3"/>
        <v>337.06418645952562</v>
      </c>
      <c r="E78" s="20">
        <f t="shared" si="1"/>
        <v>58.29358135404744</v>
      </c>
      <c r="F78" s="20">
        <f t="shared" si="2"/>
        <v>131.29358135404743</v>
      </c>
    </row>
    <row r="79" spans="3:6" ht="1" customHeight="1">
      <c r="C79" s="20">
        <f t="shared" si="4"/>
        <v>4911.2116631234685</v>
      </c>
      <c r="D79" s="20">
        <f t="shared" si="3"/>
        <v>328.87883368765313</v>
      </c>
      <c r="E79" s="20">
        <f t="shared" si="1"/>
        <v>59.112116631234684</v>
      </c>
      <c r="F79" s="20">
        <f t="shared" si="2"/>
        <v>132.1121166312347</v>
      </c>
    </row>
    <row r="80" spans="3:6" ht="1" customHeight="1">
      <c r="C80" s="20">
        <f t="shared" si="4"/>
        <v>4993.0651908421933</v>
      </c>
      <c r="D80" s="20">
        <f t="shared" si="3"/>
        <v>320.69348091578064</v>
      </c>
      <c r="E80" s="20">
        <f t="shared" si="1"/>
        <v>59.930651908421936</v>
      </c>
      <c r="F80" s="20">
        <f t="shared" si="2"/>
        <v>132.93065190842194</v>
      </c>
    </row>
    <row r="81" spans="3:6" ht="1" customHeight="1">
      <c r="C81" s="20">
        <f t="shared" si="4"/>
        <v>5074.918718560918</v>
      </c>
      <c r="D81" s="20">
        <f t="shared" si="3"/>
        <v>312.50812814390815</v>
      </c>
      <c r="E81" s="20">
        <f t="shared" si="1"/>
        <v>60.749187185609181</v>
      </c>
      <c r="F81" s="20">
        <f t="shared" si="2"/>
        <v>133.74918718560917</v>
      </c>
    </row>
    <row r="82" spans="3:6" ht="1" customHeight="1">
      <c r="C82" s="20">
        <f t="shared" si="4"/>
        <v>5156.7722462796428</v>
      </c>
      <c r="D82" s="20">
        <f t="shared" si="3"/>
        <v>304.32277537203572</v>
      </c>
      <c r="E82" s="20">
        <f t="shared" si="1"/>
        <v>61.567722462796432</v>
      </c>
      <c r="F82" s="20">
        <f t="shared" si="2"/>
        <v>134.56772246279644</v>
      </c>
    </row>
    <row r="83" spans="3:6" ht="1" customHeight="1">
      <c r="C83" s="20">
        <f t="shared" si="4"/>
        <v>5238.6257739983675</v>
      </c>
      <c r="D83" s="20">
        <f t="shared" si="3"/>
        <v>296.13742260016318</v>
      </c>
      <c r="E83" s="20">
        <f t="shared" si="1"/>
        <v>62.386257739983677</v>
      </c>
      <c r="F83" s="20">
        <f t="shared" si="2"/>
        <v>135.38625773998368</v>
      </c>
    </row>
    <row r="84" spans="3:6" ht="1" customHeight="1">
      <c r="C84" s="20">
        <f t="shared" ref="C84:C115" si="5">C83+$C$18</f>
        <v>5320.4793017170923</v>
      </c>
      <c r="D84" s="20">
        <f t="shared" si="3"/>
        <v>287.95206982829075</v>
      </c>
      <c r="E84" s="20">
        <f t="shared" ref="E84:E129" si="6">$E$5+$F$5*C84</f>
        <v>63.204793017170921</v>
      </c>
      <c r="F84" s="20">
        <f t="shared" ref="F84:F129" si="7">$E$7+$F$7*C84</f>
        <v>136.20479301717091</v>
      </c>
    </row>
    <row r="85" spans="3:6" ht="1" customHeight="1">
      <c r="C85" s="20">
        <f t="shared" si="5"/>
        <v>5402.3328294358171</v>
      </c>
      <c r="D85" s="20">
        <f t="shared" ref="D85:D129" si="8">IF(($E$4+$F$4*C85)&lt;0,0,$E$4+$F$4*C85)</f>
        <v>279.76671705641832</v>
      </c>
      <c r="E85" s="20">
        <f t="shared" si="6"/>
        <v>64.02332829435818</v>
      </c>
      <c r="F85" s="20">
        <f t="shared" si="7"/>
        <v>137.02332829435818</v>
      </c>
    </row>
    <row r="86" spans="3:6" ht="1" customHeight="1">
      <c r="C86" s="20">
        <f t="shared" si="5"/>
        <v>5484.1863571545418</v>
      </c>
      <c r="D86" s="20">
        <f t="shared" si="8"/>
        <v>271.58136428454577</v>
      </c>
      <c r="E86" s="20">
        <f t="shared" si="6"/>
        <v>64.841863571545417</v>
      </c>
      <c r="F86" s="20">
        <f t="shared" si="7"/>
        <v>137.84186357154542</v>
      </c>
    </row>
    <row r="87" spans="3:6" ht="1" customHeight="1">
      <c r="C87" s="20">
        <f t="shared" si="5"/>
        <v>5566.0398848732666</v>
      </c>
      <c r="D87" s="20">
        <f t="shared" si="8"/>
        <v>263.39601151267334</v>
      </c>
      <c r="E87" s="20">
        <f t="shared" si="6"/>
        <v>65.660398848732669</v>
      </c>
      <c r="F87" s="20">
        <f t="shared" si="7"/>
        <v>138.66039884873265</v>
      </c>
    </row>
    <row r="88" spans="3:6" ht="1" customHeight="1">
      <c r="C88" s="20">
        <f t="shared" si="5"/>
        <v>5647.8934125919914</v>
      </c>
      <c r="D88" s="20">
        <f t="shared" si="8"/>
        <v>255.2106587408008</v>
      </c>
      <c r="E88" s="20">
        <f t="shared" si="6"/>
        <v>66.47893412591992</v>
      </c>
      <c r="F88" s="20">
        <f t="shared" si="7"/>
        <v>139.47893412591992</v>
      </c>
    </row>
    <row r="89" spans="3:6" ht="1" customHeight="1">
      <c r="C89" s="20">
        <f t="shared" si="5"/>
        <v>5729.7469403107161</v>
      </c>
      <c r="D89" s="20">
        <f t="shared" si="8"/>
        <v>247.02530596892836</v>
      </c>
      <c r="E89" s="20">
        <f t="shared" si="6"/>
        <v>67.297469403107158</v>
      </c>
      <c r="F89" s="20">
        <f t="shared" si="7"/>
        <v>140.29746940310716</v>
      </c>
    </row>
    <row r="90" spans="3:6" ht="1" customHeight="1">
      <c r="C90" s="20">
        <f t="shared" si="5"/>
        <v>5811.6004680294409</v>
      </c>
      <c r="D90" s="20">
        <f t="shared" si="8"/>
        <v>238.83995319705593</v>
      </c>
      <c r="E90" s="20">
        <f t="shared" si="6"/>
        <v>68.116004680294409</v>
      </c>
      <c r="F90" s="20">
        <f t="shared" si="7"/>
        <v>141.1160046802944</v>
      </c>
    </row>
    <row r="91" spans="3:6" ht="1" customHeight="1">
      <c r="C91" s="20">
        <f t="shared" si="5"/>
        <v>5893.4539957481657</v>
      </c>
      <c r="D91" s="20">
        <f t="shared" si="8"/>
        <v>230.65460042518339</v>
      </c>
      <c r="E91" s="20">
        <f t="shared" si="6"/>
        <v>68.934539957481661</v>
      </c>
      <c r="F91" s="20">
        <f t="shared" si="7"/>
        <v>141.93453995748166</v>
      </c>
    </row>
    <row r="92" spans="3:6" ht="1" customHeight="1">
      <c r="C92" s="20">
        <f t="shared" si="5"/>
        <v>5975.3075234668904</v>
      </c>
      <c r="D92" s="20">
        <f t="shared" si="8"/>
        <v>222.46924765331096</v>
      </c>
      <c r="E92" s="20">
        <f t="shared" si="6"/>
        <v>69.753075234668898</v>
      </c>
      <c r="F92" s="20">
        <f t="shared" si="7"/>
        <v>142.7530752346689</v>
      </c>
    </row>
    <row r="93" spans="3:6" ht="1" customHeight="1">
      <c r="C93" s="20">
        <f t="shared" si="5"/>
        <v>6057.1610511856152</v>
      </c>
      <c r="D93" s="20">
        <f t="shared" si="8"/>
        <v>214.28389488143841</v>
      </c>
      <c r="E93" s="20">
        <f t="shared" si="6"/>
        <v>70.57161051185615</v>
      </c>
      <c r="F93" s="20">
        <f t="shared" si="7"/>
        <v>143.57161051185614</v>
      </c>
    </row>
    <row r="94" spans="3:6" ht="1" customHeight="1">
      <c r="C94" s="20">
        <f t="shared" si="5"/>
        <v>6139.0145789043399</v>
      </c>
      <c r="D94" s="20">
        <f t="shared" si="8"/>
        <v>206.09854210956598</v>
      </c>
      <c r="E94" s="20">
        <f t="shared" si="6"/>
        <v>71.390145789043402</v>
      </c>
      <c r="F94" s="20">
        <f t="shared" si="7"/>
        <v>144.3901457890434</v>
      </c>
    </row>
    <row r="95" spans="3:6" ht="1" customHeight="1">
      <c r="C95" s="20">
        <f t="shared" si="5"/>
        <v>6220.8681066230647</v>
      </c>
      <c r="D95" s="20">
        <f t="shared" si="8"/>
        <v>197.91318933769344</v>
      </c>
      <c r="E95" s="20">
        <f t="shared" si="6"/>
        <v>72.208681066230639</v>
      </c>
      <c r="F95" s="20">
        <f t="shared" si="7"/>
        <v>145.20868106623064</v>
      </c>
    </row>
    <row r="96" spans="3:6" ht="1" customHeight="1">
      <c r="C96" s="20">
        <f t="shared" si="5"/>
        <v>6302.7216343417895</v>
      </c>
      <c r="D96" s="20">
        <f t="shared" si="8"/>
        <v>189.72783656582101</v>
      </c>
      <c r="E96" s="20">
        <f t="shared" si="6"/>
        <v>73.027216343417905</v>
      </c>
      <c r="F96" s="20">
        <f t="shared" si="7"/>
        <v>146.0272163434179</v>
      </c>
    </row>
    <row r="97" spans="3:6" ht="1" customHeight="1">
      <c r="C97" s="20">
        <f t="shared" si="5"/>
        <v>6384.5751620605142</v>
      </c>
      <c r="D97" s="20">
        <f t="shared" si="8"/>
        <v>181.54248379394858</v>
      </c>
      <c r="E97" s="20">
        <f t="shared" si="6"/>
        <v>73.845751620605142</v>
      </c>
      <c r="F97" s="20">
        <f t="shared" si="7"/>
        <v>146.84575162060514</v>
      </c>
    </row>
    <row r="98" spans="3:6" ht="1" customHeight="1">
      <c r="C98" s="20">
        <f t="shared" si="5"/>
        <v>6466.428689779239</v>
      </c>
      <c r="D98" s="20">
        <f t="shared" si="8"/>
        <v>173.35713102207603</v>
      </c>
      <c r="E98" s="20">
        <f t="shared" si="6"/>
        <v>74.664286897792394</v>
      </c>
      <c r="F98" s="20">
        <f t="shared" si="7"/>
        <v>147.66428689779241</v>
      </c>
    </row>
    <row r="99" spans="3:6" ht="1" customHeight="1">
      <c r="C99" s="20">
        <f t="shared" si="5"/>
        <v>6548.2822174979638</v>
      </c>
      <c r="D99" s="20">
        <f t="shared" si="8"/>
        <v>165.1717782502036</v>
      </c>
      <c r="E99" s="20">
        <f t="shared" si="6"/>
        <v>75.482822174979646</v>
      </c>
      <c r="F99" s="20">
        <f t="shared" si="7"/>
        <v>148.48282217497965</v>
      </c>
    </row>
    <row r="100" spans="3:6" ht="1" customHeight="1">
      <c r="C100" s="20">
        <f t="shared" si="5"/>
        <v>6630.1357452166885</v>
      </c>
      <c r="D100" s="20">
        <f t="shared" si="8"/>
        <v>156.98642547833106</v>
      </c>
      <c r="E100" s="20">
        <f t="shared" si="6"/>
        <v>76.301357452166883</v>
      </c>
      <c r="F100" s="20">
        <f t="shared" si="7"/>
        <v>149.30135745216688</v>
      </c>
    </row>
    <row r="101" spans="3:6" ht="1" customHeight="1">
      <c r="C101" s="20">
        <f t="shared" si="5"/>
        <v>6711.9892729354133</v>
      </c>
      <c r="D101" s="20">
        <f t="shared" si="8"/>
        <v>148.80107270645863</v>
      </c>
      <c r="E101" s="20">
        <f t="shared" si="6"/>
        <v>77.119892729354135</v>
      </c>
      <c r="F101" s="20">
        <f t="shared" si="7"/>
        <v>150.11989272935415</v>
      </c>
    </row>
    <row r="102" spans="3:6" ht="1" customHeight="1">
      <c r="C102" s="20">
        <f t="shared" si="5"/>
        <v>6793.842800654138</v>
      </c>
      <c r="D102" s="20">
        <f t="shared" si="8"/>
        <v>140.6157199345862</v>
      </c>
      <c r="E102" s="20">
        <f t="shared" si="6"/>
        <v>77.938428006541386</v>
      </c>
      <c r="F102" s="20">
        <f t="shared" si="7"/>
        <v>150.93842800654139</v>
      </c>
    </row>
    <row r="103" spans="3:6" ht="1" customHeight="1">
      <c r="C103" s="20">
        <f t="shared" si="5"/>
        <v>6875.6963283728628</v>
      </c>
      <c r="D103" s="20">
        <f t="shared" si="8"/>
        <v>132.43036716271365</v>
      </c>
      <c r="E103" s="20">
        <f t="shared" si="6"/>
        <v>78.756963283728624</v>
      </c>
      <c r="F103" s="20">
        <f t="shared" si="7"/>
        <v>151.75696328372862</v>
      </c>
    </row>
    <row r="104" spans="3:6" ht="1" customHeight="1">
      <c r="C104" s="20">
        <f t="shared" si="5"/>
        <v>6957.5498560915876</v>
      </c>
      <c r="D104" s="20">
        <f t="shared" si="8"/>
        <v>124.24501439084122</v>
      </c>
      <c r="E104" s="20">
        <f t="shared" si="6"/>
        <v>79.575498560915875</v>
      </c>
      <c r="F104" s="20">
        <f t="shared" si="7"/>
        <v>152.57549856091589</v>
      </c>
    </row>
    <row r="105" spans="3:6" ht="1" customHeight="1">
      <c r="C105" s="20">
        <f t="shared" si="5"/>
        <v>7039.4033838103123</v>
      </c>
      <c r="D105" s="20">
        <f t="shared" si="8"/>
        <v>116.05966161896868</v>
      </c>
      <c r="E105" s="20">
        <f t="shared" si="6"/>
        <v>80.394033838103127</v>
      </c>
      <c r="F105" s="20">
        <f t="shared" si="7"/>
        <v>153.39403383810313</v>
      </c>
    </row>
    <row r="106" spans="3:6" ht="1" customHeight="1">
      <c r="C106" s="20">
        <f t="shared" si="5"/>
        <v>7121.2569115290371</v>
      </c>
      <c r="D106" s="20">
        <f t="shared" si="8"/>
        <v>107.87430884709624</v>
      </c>
      <c r="E106" s="20">
        <f t="shared" si="6"/>
        <v>81.212569115290378</v>
      </c>
      <c r="F106" s="20">
        <f t="shared" si="7"/>
        <v>154.21256911529036</v>
      </c>
    </row>
    <row r="107" spans="3:6" ht="1" customHeight="1">
      <c r="C107" s="20">
        <f t="shared" si="5"/>
        <v>7203.1104392477619</v>
      </c>
      <c r="D107" s="20">
        <f t="shared" si="8"/>
        <v>99.688956075223814</v>
      </c>
      <c r="E107" s="20">
        <f t="shared" si="6"/>
        <v>82.031104392477616</v>
      </c>
      <c r="F107" s="20">
        <f t="shared" si="7"/>
        <v>155.03110439247763</v>
      </c>
    </row>
    <row r="108" spans="3:6" ht="1" customHeight="1">
      <c r="C108" s="20">
        <f t="shared" si="5"/>
        <v>7284.9639669664866</v>
      </c>
      <c r="D108" s="20">
        <f t="shared" si="8"/>
        <v>91.503603303351269</v>
      </c>
      <c r="E108" s="20">
        <f t="shared" si="6"/>
        <v>82.849639669664867</v>
      </c>
      <c r="F108" s="20">
        <f t="shared" si="7"/>
        <v>155.84963966966487</v>
      </c>
    </row>
    <row r="109" spans="3:6" ht="1" customHeight="1">
      <c r="C109" s="20">
        <f t="shared" si="5"/>
        <v>7366.8174946852114</v>
      </c>
      <c r="D109" s="20">
        <f t="shared" si="8"/>
        <v>83.318250531478839</v>
      </c>
      <c r="E109" s="20">
        <f t="shared" si="6"/>
        <v>83.668174946852119</v>
      </c>
      <c r="F109" s="20">
        <f t="shared" si="7"/>
        <v>156.6681749468521</v>
      </c>
    </row>
    <row r="110" spans="3:6" ht="1" customHeight="1">
      <c r="C110" s="20">
        <f t="shared" si="5"/>
        <v>7448.6710224039361</v>
      </c>
      <c r="D110" s="20">
        <f t="shared" si="8"/>
        <v>75.132897759606294</v>
      </c>
      <c r="E110" s="20">
        <f t="shared" si="6"/>
        <v>84.486710224039356</v>
      </c>
      <c r="F110" s="20">
        <f t="shared" si="7"/>
        <v>157.48671022403937</v>
      </c>
    </row>
    <row r="111" spans="3:6" ht="1" customHeight="1">
      <c r="C111" s="20">
        <f t="shared" si="5"/>
        <v>7530.5245501226609</v>
      </c>
      <c r="D111" s="20">
        <f t="shared" si="8"/>
        <v>66.947544987733863</v>
      </c>
      <c r="E111" s="20">
        <f t="shared" si="6"/>
        <v>85.305245501226608</v>
      </c>
      <c r="F111" s="20">
        <f t="shared" si="7"/>
        <v>158.30524550122661</v>
      </c>
    </row>
    <row r="112" spans="3:6" ht="1" customHeight="1">
      <c r="C112" s="20">
        <f t="shared" si="5"/>
        <v>7612.3780778413857</v>
      </c>
      <c r="D112" s="20">
        <f t="shared" si="8"/>
        <v>58.762192215861432</v>
      </c>
      <c r="E112" s="20">
        <f t="shared" si="6"/>
        <v>86.12378077841386</v>
      </c>
      <c r="F112" s="20">
        <f t="shared" si="7"/>
        <v>159.12378077841385</v>
      </c>
    </row>
    <row r="113" spans="3:6" ht="1" customHeight="1">
      <c r="C113" s="20">
        <f t="shared" si="5"/>
        <v>7694.2316055601104</v>
      </c>
      <c r="D113" s="20">
        <f t="shared" si="8"/>
        <v>50.576839443988888</v>
      </c>
      <c r="E113" s="20">
        <f t="shared" si="6"/>
        <v>86.942316055601111</v>
      </c>
      <c r="F113" s="20">
        <f t="shared" si="7"/>
        <v>159.94231605560111</v>
      </c>
    </row>
    <row r="114" spans="3:6" ht="1" customHeight="1">
      <c r="C114" s="20">
        <f t="shared" si="5"/>
        <v>7776.0851332788352</v>
      </c>
      <c r="D114" s="20">
        <f t="shared" si="8"/>
        <v>42.391486672116457</v>
      </c>
      <c r="E114" s="20">
        <f t="shared" si="6"/>
        <v>87.760851332788349</v>
      </c>
      <c r="F114" s="20">
        <f t="shared" si="7"/>
        <v>160.76085133278835</v>
      </c>
    </row>
    <row r="115" spans="3:6" ht="1" customHeight="1">
      <c r="C115" s="20">
        <f t="shared" si="5"/>
        <v>7857.93866099756</v>
      </c>
      <c r="D115" s="20">
        <f t="shared" si="8"/>
        <v>34.206133900243913</v>
      </c>
      <c r="E115" s="20">
        <f t="shared" si="6"/>
        <v>88.5793866099756</v>
      </c>
      <c r="F115" s="20">
        <f t="shared" si="7"/>
        <v>161.57938660997559</v>
      </c>
    </row>
    <row r="116" spans="3:6" ht="1" customHeight="1">
      <c r="C116" s="20">
        <f t="shared" ref="C116:C129" si="9">C115+$C$18</f>
        <v>7939.7921887162847</v>
      </c>
      <c r="D116" s="20">
        <f t="shared" si="8"/>
        <v>26.020781128371482</v>
      </c>
      <c r="E116" s="20">
        <f t="shared" si="6"/>
        <v>89.397921887162852</v>
      </c>
      <c r="F116" s="20">
        <f t="shared" si="7"/>
        <v>162.39792188716285</v>
      </c>
    </row>
    <row r="117" spans="3:6" ht="1" customHeight="1">
      <c r="C117" s="20">
        <f t="shared" si="9"/>
        <v>8021.6457164350095</v>
      </c>
      <c r="D117" s="20">
        <f t="shared" si="8"/>
        <v>17.835428356499051</v>
      </c>
      <c r="E117" s="20">
        <f t="shared" si="6"/>
        <v>90.216457164350103</v>
      </c>
      <c r="F117" s="20">
        <f t="shared" si="7"/>
        <v>163.21645716435012</v>
      </c>
    </row>
    <row r="118" spans="3:6" ht="1" customHeight="1">
      <c r="C118" s="20">
        <f t="shared" si="9"/>
        <v>8103.4992441537343</v>
      </c>
      <c r="D118" s="20">
        <f t="shared" si="8"/>
        <v>9.6500755846265065</v>
      </c>
      <c r="E118" s="20">
        <f t="shared" si="6"/>
        <v>91.034992441537341</v>
      </c>
      <c r="F118" s="20">
        <f t="shared" si="7"/>
        <v>164.03499244153733</v>
      </c>
    </row>
    <row r="119" spans="3:6" ht="1" customHeight="1">
      <c r="C119" s="20">
        <f t="shared" si="9"/>
        <v>8185.352771872459</v>
      </c>
      <c r="D119" s="20">
        <f t="shared" si="8"/>
        <v>1.4647228127540757</v>
      </c>
      <c r="E119" s="20">
        <f t="shared" si="6"/>
        <v>91.853527718724592</v>
      </c>
      <c r="F119" s="20">
        <f t="shared" si="7"/>
        <v>164.85352771872459</v>
      </c>
    </row>
    <row r="120" spans="3:6" ht="1" customHeight="1">
      <c r="C120" s="20">
        <f t="shared" si="9"/>
        <v>8267.2062995911838</v>
      </c>
      <c r="D120" s="20">
        <f t="shared" si="8"/>
        <v>0</v>
      </c>
      <c r="E120" s="20">
        <f t="shared" si="6"/>
        <v>92.672062995911844</v>
      </c>
      <c r="F120" s="20">
        <f t="shared" si="7"/>
        <v>165.67206299591186</v>
      </c>
    </row>
    <row r="121" spans="3:6" ht="1" customHeight="1">
      <c r="C121" s="20">
        <f t="shared" si="9"/>
        <v>8349.0598273099076</v>
      </c>
      <c r="D121" s="20">
        <f t="shared" si="8"/>
        <v>0</v>
      </c>
      <c r="E121" s="20">
        <f t="shared" si="6"/>
        <v>93.490598273099081</v>
      </c>
      <c r="F121" s="20">
        <f t="shared" si="7"/>
        <v>166.49059827309907</v>
      </c>
    </row>
    <row r="122" spans="3:6" ht="1" customHeight="1">
      <c r="C122" s="20">
        <f t="shared" si="9"/>
        <v>8430.9133550286315</v>
      </c>
      <c r="D122" s="20">
        <f t="shared" si="8"/>
        <v>0</v>
      </c>
      <c r="E122" s="20">
        <f t="shared" si="6"/>
        <v>94.309133550286319</v>
      </c>
      <c r="F122" s="20">
        <f t="shared" si="7"/>
        <v>167.30913355028633</v>
      </c>
    </row>
    <row r="123" spans="3:6" ht="1" customHeight="1">
      <c r="C123" s="20">
        <f t="shared" si="9"/>
        <v>8512.7668827473553</v>
      </c>
      <c r="D123" s="20">
        <f t="shared" si="8"/>
        <v>0</v>
      </c>
      <c r="E123" s="20">
        <f t="shared" si="6"/>
        <v>95.127668827473556</v>
      </c>
      <c r="F123" s="20">
        <f t="shared" si="7"/>
        <v>168.12766882747354</v>
      </c>
    </row>
    <row r="124" spans="3:6" ht="1" customHeight="1">
      <c r="C124" s="20">
        <f t="shared" si="9"/>
        <v>8594.6204104660792</v>
      </c>
      <c r="D124" s="20">
        <f t="shared" si="8"/>
        <v>0</v>
      </c>
      <c r="E124" s="20">
        <f t="shared" si="6"/>
        <v>95.946204104660794</v>
      </c>
      <c r="F124" s="20">
        <f t="shared" si="7"/>
        <v>168.94620410466081</v>
      </c>
    </row>
    <row r="125" spans="3:6" ht="1" customHeight="1">
      <c r="C125" s="20">
        <f t="shared" si="9"/>
        <v>8676.473938184803</v>
      </c>
      <c r="D125" s="20">
        <f t="shared" si="8"/>
        <v>0</v>
      </c>
      <c r="E125" s="20">
        <f t="shared" si="6"/>
        <v>96.764739381848031</v>
      </c>
      <c r="F125" s="20">
        <f t="shared" si="7"/>
        <v>169.76473938184802</v>
      </c>
    </row>
    <row r="126" spans="3:6" ht="1" customHeight="1">
      <c r="C126" s="20">
        <f t="shared" si="9"/>
        <v>8758.3274659035269</v>
      </c>
      <c r="D126" s="20">
        <f t="shared" si="8"/>
        <v>0</v>
      </c>
      <c r="E126" s="20">
        <f t="shared" si="6"/>
        <v>97.583274659035268</v>
      </c>
      <c r="F126" s="20">
        <f t="shared" si="7"/>
        <v>170.58327465903528</v>
      </c>
    </row>
    <row r="127" spans="3:6" ht="1" customHeight="1">
      <c r="C127" s="20">
        <f t="shared" si="9"/>
        <v>8840.1809936222508</v>
      </c>
      <c r="D127" s="20">
        <f t="shared" si="8"/>
        <v>0</v>
      </c>
      <c r="E127" s="20">
        <f t="shared" si="6"/>
        <v>98.401809936222506</v>
      </c>
      <c r="F127" s="20">
        <f t="shared" si="7"/>
        <v>171.40180993622249</v>
      </c>
    </row>
    <row r="128" spans="3:6" ht="1" customHeight="1">
      <c r="C128" s="20">
        <f t="shared" si="9"/>
        <v>8922.0345213409746</v>
      </c>
      <c r="D128" s="20">
        <f t="shared" si="8"/>
        <v>0</v>
      </c>
      <c r="E128" s="20">
        <f t="shared" si="6"/>
        <v>99.220345213409743</v>
      </c>
      <c r="F128" s="20">
        <f t="shared" si="7"/>
        <v>172.22034521340976</v>
      </c>
    </row>
    <row r="129" spans="3:6" ht="1" customHeight="1">
      <c r="C129" s="20">
        <f t="shared" si="9"/>
        <v>9003.8880490596985</v>
      </c>
      <c r="D129" s="20">
        <f t="shared" si="8"/>
        <v>0</v>
      </c>
      <c r="E129" s="20">
        <f t="shared" si="6"/>
        <v>100.03888049059698</v>
      </c>
      <c r="F129" s="20">
        <f t="shared" si="7"/>
        <v>173.03888049059697</v>
      </c>
    </row>
  </sheetData>
  <pageMargins left="0.3" right="0.3" top="0.7" bottom="0.7" header="0.5" footer="0.5"/>
  <pageSetup paperSize="0" scale="8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CasDEtudeBudgetaire2.xls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LeBel</dc:creator>
  <cp:lastModifiedBy>Phillip LeBel</cp:lastModifiedBy>
  <dcterms:created xsi:type="dcterms:W3CDTF">2001-11-23T21:46:23Z</dcterms:created>
  <dcterms:modified xsi:type="dcterms:W3CDTF">2023-07-19T21:39:58Z</dcterms:modified>
</cp:coreProperties>
</file>