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1240" windowWidth="15180" windowHeight="15280" tabRatio="312" activeTab="0"/>
  </bookViews>
  <sheets>
    <sheet name="CasDEtudeFiscalemprunt.xls" sheetId="1" r:id="rId1"/>
    <sheet name="Corrigé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<sst xmlns="http://schemas.openxmlformats.org/spreadsheetml/2006/main" count="68" uniqueCount="33">
  <si>
    <t>VA = valeur actuelle (soit le montant d’un prêt effectué aujourd’hui)</t>
  </si>
  <si>
    <t>FVA = le facteur de la valeur actuelle</t>
  </si>
  <si>
    <t>r = le taux d’intérêt</t>
  </si>
  <si>
    <t>n = le nombre des années, soit l’échéance du prêt</t>
  </si>
  <si>
    <t>m = la fréquence des paiements: m=1 (annuel); m=12 (mensuellement).</t>
  </si>
  <si>
    <t>Dépenses</t>
  </si>
  <si>
    <t>Recettes</t>
  </si>
  <si>
    <t>Budget de fonctionnement</t>
  </si>
  <si>
    <t>Excédent reporté de l'année précédente</t>
  </si>
  <si>
    <t>Prélèvement sur recettes de fonctionnement</t>
  </si>
  <si>
    <t>Budgét des investissements</t>
  </si>
  <si>
    <t xml:space="preserve">Excédent d'investissement reporté </t>
  </si>
  <si>
    <t xml:space="preserve">     de l'année précédente</t>
  </si>
  <si>
    <t>Prélèvements sur recettes de fonctionnement</t>
  </si>
  <si>
    <t>Produits de l'exercice</t>
  </si>
  <si>
    <t>Remboursement d'emprunts</t>
  </si>
  <si>
    <t xml:space="preserve">Investissements </t>
  </si>
  <si>
    <t>Total</t>
  </si>
  <si>
    <t>Cas d'étude d'un prêt au gouvernement</t>
  </si>
  <si>
    <t>Budgét préliminaire</t>
  </si>
  <si>
    <t>Solde</t>
  </si>
  <si>
    <t>Le compte budgétaire ci-dessus indique un déficit de</t>
  </si>
  <si>
    <t>Dérivez ci-dessous le</t>
  </si>
  <si>
    <t>montant des annuités sous les termes indiqués:</t>
  </si>
  <si>
    <t>Tableau d'évaluation du prêt</t>
  </si>
  <si>
    <t>r =</t>
  </si>
  <si>
    <t>n =</t>
  </si>
  <si>
    <t>m =</t>
  </si>
  <si>
    <t>PMT =</t>
  </si>
  <si>
    <t>VA =</t>
  </si>
  <si>
    <t>©2002</t>
  </si>
  <si>
    <t>Ph. LeBel</t>
  </si>
  <si>
    <t>Corrigé Cas d'étude d'un prêt au gouvernement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</si>
</sst>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color indexed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0" fontId="5" fillId="0" borderId="7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16</xdr:row>
      <xdr:rowOff>47625</xdr:rowOff>
    </xdr:from>
    <xdr:to>
      <xdr:col>8</xdr:col>
      <xdr:colOff>409575</xdr:colOff>
      <xdr:row>23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48025"/>
          <a:ext cx="17811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18</xdr:row>
      <xdr:rowOff>76200</xdr:rowOff>
    </xdr:from>
    <xdr:to>
      <xdr:col>6</xdr:col>
      <xdr:colOff>352425</xdr:colOff>
      <xdr:row>26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3162300"/>
          <a:ext cx="1781175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="125" zoomScaleNormal="125" workbookViewId="0" topLeftCell="A1">
      <selection activeCell="B2" sqref="B2"/>
    </sheetView>
  </sheetViews>
  <sheetFormatPr defaultColWidth="11.421875" defaultRowHeight="15.75" customHeight="1"/>
  <cols>
    <col min="1" max="1" width="2.7109375" style="5" customWidth="1"/>
    <col min="2" max="2" width="6.8515625" style="5" customWidth="1"/>
    <col min="3" max="16384" width="10.8515625" style="5" customWidth="1"/>
  </cols>
  <sheetData>
    <row r="1" spans="2:10" ht="15.75" customHeight="1" thickBot="1">
      <c r="B1" s="6" t="s">
        <v>30</v>
      </c>
      <c r="D1" s="1"/>
      <c r="E1" s="2"/>
      <c r="F1" s="3" t="s">
        <v>18</v>
      </c>
      <c r="G1" s="2"/>
      <c r="H1" s="4"/>
      <c r="J1" s="6" t="s">
        <v>31</v>
      </c>
    </row>
    <row r="2" spans="4:7" ht="15.75" customHeight="1" thickBot="1">
      <c r="D2" s="7"/>
      <c r="E2" s="8"/>
      <c r="F2" s="9" t="s">
        <v>19</v>
      </c>
      <c r="G2" s="10"/>
    </row>
    <row r="3" spans="3:9" ht="15.75" customHeight="1" thickBot="1">
      <c r="C3" s="8"/>
      <c r="D3" s="9" t="s">
        <v>7</v>
      </c>
      <c r="E3" s="11"/>
      <c r="F3" s="10"/>
      <c r="G3" s="12" t="s">
        <v>5</v>
      </c>
      <c r="H3" s="13" t="s">
        <v>6</v>
      </c>
      <c r="I3" s="13" t="s">
        <v>20</v>
      </c>
    </row>
    <row r="4" spans="3:9" ht="15.75" customHeight="1">
      <c r="C4" s="14" t="s">
        <v>6</v>
      </c>
      <c r="D4" s="15"/>
      <c r="E4" s="15"/>
      <c r="F4" s="16"/>
      <c r="G4" s="17"/>
      <c r="H4" s="17">
        <v>404200</v>
      </c>
      <c r="I4" s="18"/>
    </row>
    <row r="5" spans="3:9" ht="15.75" customHeight="1">
      <c r="C5" s="19" t="s">
        <v>8</v>
      </c>
      <c r="D5" s="20"/>
      <c r="E5" s="20"/>
      <c r="F5" s="21"/>
      <c r="G5" s="22"/>
      <c r="H5" s="22">
        <v>200000</v>
      </c>
      <c r="I5" s="23"/>
    </row>
    <row r="6" spans="3:9" ht="15.75" customHeight="1">
      <c r="C6" s="19" t="s">
        <v>5</v>
      </c>
      <c r="D6" s="20"/>
      <c r="E6" s="20"/>
      <c r="F6" s="21"/>
      <c r="G6" s="22">
        <v>500000</v>
      </c>
      <c r="H6" s="23"/>
      <c r="I6" s="23"/>
    </row>
    <row r="7" spans="3:9" ht="15.75" customHeight="1" thickBot="1">
      <c r="C7" s="24" t="s">
        <v>9</v>
      </c>
      <c r="D7" s="25"/>
      <c r="E7" s="25"/>
      <c r="F7" s="26"/>
      <c r="G7" s="27">
        <v>101050</v>
      </c>
      <c r="H7" s="28"/>
      <c r="I7" s="28"/>
    </row>
    <row r="8" spans="3:9" ht="15.75" customHeight="1" thickBot="1">
      <c r="C8" s="8"/>
      <c r="D8" s="9" t="s">
        <v>10</v>
      </c>
      <c r="E8" s="11"/>
      <c r="F8" s="10"/>
      <c r="G8" s="29"/>
      <c r="H8" s="30"/>
      <c r="I8" s="30"/>
    </row>
    <row r="9" spans="3:9" ht="15.75" customHeight="1">
      <c r="C9" s="14" t="s">
        <v>11</v>
      </c>
      <c r="D9" s="15"/>
      <c r="E9" s="15"/>
      <c r="F9" s="16"/>
      <c r="G9" s="17"/>
      <c r="H9" s="17">
        <v>150000</v>
      </c>
      <c r="I9" s="18"/>
    </row>
    <row r="10" spans="3:9" ht="15.75" customHeight="1">
      <c r="C10" s="19" t="s">
        <v>12</v>
      </c>
      <c r="D10" s="20"/>
      <c r="E10" s="20"/>
      <c r="F10" s="21"/>
      <c r="G10" s="22"/>
      <c r="H10" s="23"/>
      <c r="I10" s="23"/>
    </row>
    <row r="11" spans="3:9" ht="15.75" customHeight="1">
      <c r="C11" s="19" t="s">
        <v>13</v>
      </c>
      <c r="D11" s="20"/>
      <c r="E11" s="20"/>
      <c r="F11" s="21"/>
      <c r="G11" s="22"/>
      <c r="H11" s="23"/>
      <c r="I11" s="23"/>
    </row>
    <row r="12" spans="3:9" ht="15.75" customHeight="1">
      <c r="C12" s="19" t="s">
        <v>14</v>
      </c>
      <c r="D12" s="20"/>
      <c r="E12" s="20"/>
      <c r="F12" s="21"/>
      <c r="G12" s="22"/>
      <c r="H12" s="22">
        <v>161600</v>
      </c>
      <c r="I12" s="23"/>
    </row>
    <row r="13" spans="3:9" ht="15.75" customHeight="1">
      <c r="C13" s="19" t="s">
        <v>15</v>
      </c>
      <c r="D13" s="20"/>
      <c r="E13" s="20"/>
      <c r="F13" s="21"/>
      <c r="G13" s="22">
        <v>120050</v>
      </c>
      <c r="H13" s="23"/>
      <c r="I13" s="23"/>
    </row>
    <row r="14" spans="3:9" ht="15.75" customHeight="1" thickBot="1">
      <c r="C14" s="24" t="s">
        <v>16</v>
      </c>
      <c r="D14" s="25"/>
      <c r="E14" s="25"/>
      <c r="F14" s="26"/>
      <c r="G14" s="27">
        <v>300000</v>
      </c>
      <c r="H14" s="28"/>
      <c r="I14" s="28"/>
    </row>
    <row r="15" spans="3:9" ht="15.75" customHeight="1" thickBot="1">
      <c r="C15" s="8" t="s">
        <v>17</v>
      </c>
      <c r="D15" s="11"/>
      <c r="E15" s="11"/>
      <c r="F15" s="11"/>
      <c r="G15" s="29">
        <f>SUM(G4:G14)</f>
        <v>1021100</v>
      </c>
      <c r="H15" s="29">
        <f>SUM(H4:H14)</f>
        <v>915800</v>
      </c>
      <c r="I15" s="29">
        <f>H15-G15</f>
        <v>-105300</v>
      </c>
    </row>
    <row r="16" spans="3:8" ht="15.75" customHeight="1">
      <c r="C16" s="5" t="s">
        <v>21</v>
      </c>
      <c r="G16" s="31">
        <f>I15</f>
        <v>-105300</v>
      </c>
      <c r="H16" s="5" t="s">
        <v>22</v>
      </c>
    </row>
    <row r="17" ht="15.75" customHeight="1">
      <c r="C17" s="5" t="s">
        <v>23</v>
      </c>
    </row>
    <row r="24" ht="15.75" customHeight="1">
      <c r="C24" s="5" t="s">
        <v>0</v>
      </c>
    </row>
    <row r="25" ht="15.75" customHeight="1">
      <c r="C25" s="5" t="s">
        <v>1</v>
      </c>
    </row>
    <row r="26" ht="15.75" customHeight="1">
      <c r="C26" s="5" t="s">
        <v>2</v>
      </c>
    </row>
    <row r="27" ht="15.75" customHeight="1">
      <c r="C27" s="5" t="s">
        <v>3</v>
      </c>
    </row>
    <row r="28" ht="15.75" customHeight="1">
      <c r="C28" s="5" t="s">
        <v>4</v>
      </c>
    </row>
    <row r="29" ht="15.75" customHeight="1" thickBot="1">
      <c r="F29" s="32" t="s">
        <v>24</v>
      </c>
    </row>
    <row r="30" spans="4:7" ht="15.75" customHeight="1" thickBot="1">
      <c r="D30" s="33" t="s">
        <v>29</v>
      </c>
      <c r="E30" s="29">
        <f>-$I$15</f>
        <v>105300</v>
      </c>
      <c r="F30" s="29">
        <f>-$I$15</f>
        <v>105300</v>
      </c>
      <c r="G30" s="29">
        <f>-$I$15</f>
        <v>105300</v>
      </c>
    </row>
    <row r="31" spans="4:7" ht="15.75" customHeight="1" thickBot="1">
      <c r="D31" s="33" t="s">
        <v>25</v>
      </c>
      <c r="E31" s="34">
        <v>0.05</v>
      </c>
      <c r="F31" s="34">
        <v>0.1</v>
      </c>
      <c r="G31" s="34">
        <v>0.15</v>
      </c>
    </row>
    <row r="32" spans="4:7" ht="15.75" customHeight="1" thickBot="1">
      <c r="D32" s="33" t="s">
        <v>26</v>
      </c>
      <c r="E32" s="30">
        <v>10</v>
      </c>
      <c r="F32" s="30">
        <v>10</v>
      </c>
      <c r="G32" s="30">
        <v>10</v>
      </c>
    </row>
    <row r="33" spans="4:7" ht="15.75" customHeight="1" thickBot="1">
      <c r="D33" s="33" t="s">
        <v>27</v>
      </c>
      <c r="E33" s="30">
        <v>1</v>
      </c>
      <c r="F33" s="30">
        <v>1</v>
      </c>
      <c r="G33" s="30">
        <v>1</v>
      </c>
    </row>
    <row r="34" spans="4:7" ht="15.75" customHeight="1" thickBot="1">
      <c r="D34" s="33" t="s">
        <v>28</v>
      </c>
      <c r="E34" s="29"/>
      <c r="F34" s="29"/>
      <c r="G34" s="29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8"/>
  <sheetViews>
    <sheetView zoomScale="125" zoomScaleNormal="125" workbookViewId="0" topLeftCell="A1">
      <selection activeCell="A2" sqref="A2"/>
    </sheetView>
  </sheetViews>
  <sheetFormatPr defaultColWidth="11.421875" defaultRowHeight="12.75"/>
  <cols>
    <col min="1" max="1" width="10.8515625" style="5" customWidth="1"/>
    <col min="2" max="2" width="6.421875" style="5" customWidth="1"/>
    <col min="3" max="16384" width="10.8515625" style="5" customWidth="1"/>
  </cols>
  <sheetData>
    <row r="1" spans="4:8" ht="13.5" thickBot="1">
      <c r="D1" s="1"/>
      <c r="E1" s="2"/>
      <c r="F1" s="3" t="s">
        <v>32</v>
      </c>
      <c r="G1" s="2"/>
      <c r="H1" s="4"/>
    </row>
    <row r="2" spans="2:9" ht="13.5" thickBot="1">
      <c r="B2" s="35" t="s">
        <v>30</v>
      </c>
      <c r="D2" s="7"/>
      <c r="I2" s="6" t="s">
        <v>31</v>
      </c>
    </row>
    <row r="3" spans="5:7" ht="13.5" thickBot="1">
      <c r="E3" s="8"/>
      <c r="F3" s="9" t="s">
        <v>19</v>
      </c>
      <c r="G3" s="10"/>
    </row>
    <row r="4" spans="3:9" ht="13.5" thickBot="1">
      <c r="C4" s="8"/>
      <c r="D4" s="9" t="s">
        <v>7</v>
      </c>
      <c r="E4" s="11"/>
      <c r="F4" s="10"/>
      <c r="G4" s="12" t="s">
        <v>5</v>
      </c>
      <c r="H4" s="13" t="s">
        <v>6</v>
      </c>
      <c r="I4" s="13" t="s">
        <v>20</v>
      </c>
    </row>
    <row r="5" spans="3:9" ht="12.75">
      <c r="C5" s="14" t="s">
        <v>6</v>
      </c>
      <c r="D5" s="15"/>
      <c r="E5" s="15"/>
      <c r="F5" s="16"/>
      <c r="G5" s="17"/>
      <c r="H5" s="17">
        <v>404200</v>
      </c>
      <c r="I5" s="18"/>
    </row>
    <row r="6" spans="3:9" ht="12.75">
      <c r="C6" s="19" t="s">
        <v>8</v>
      </c>
      <c r="D6" s="20"/>
      <c r="E6" s="20"/>
      <c r="F6" s="21"/>
      <c r="G6" s="22"/>
      <c r="H6" s="22">
        <v>200000</v>
      </c>
      <c r="I6" s="23"/>
    </row>
    <row r="7" spans="3:9" ht="12.75">
      <c r="C7" s="19" t="s">
        <v>5</v>
      </c>
      <c r="D7" s="20"/>
      <c r="E7" s="20"/>
      <c r="F7" s="21"/>
      <c r="G7" s="22">
        <v>500000</v>
      </c>
      <c r="H7" s="23"/>
      <c r="I7" s="23"/>
    </row>
    <row r="8" spans="3:9" ht="13.5" thickBot="1">
      <c r="C8" s="24" t="s">
        <v>9</v>
      </c>
      <c r="D8" s="25"/>
      <c r="E8" s="25"/>
      <c r="F8" s="26"/>
      <c r="G8" s="27">
        <v>101050</v>
      </c>
      <c r="H8" s="28"/>
      <c r="I8" s="28"/>
    </row>
    <row r="9" spans="3:9" ht="13.5" thickBot="1">
      <c r="C9" s="8"/>
      <c r="D9" s="9" t="s">
        <v>10</v>
      </c>
      <c r="E9" s="11"/>
      <c r="F9" s="10"/>
      <c r="G9" s="29"/>
      <c r="H9" s="30"/>
      <c r="I9" s="30"/>
    </row>
    <row r="10" spans="3:9" ht="12.75">
      <c r="C10" s="14" t="s">
        <v>11</v>
      </c>
      <c r="D10" s="15"/>
      <c r="E10" s="15"/>
      <c r="F10" s="16"/>
      <c r="G10" s="17"/>
      <c r="H10" s="17">
        <v>150000</v>
      </c>
      <c r="I10" s="18"/>
    </row>
    <row r="11" spans="3:9" ht="12.75">
      <c r="C11" s="19" t="s">
        <v>12</v>
      </c>
      <c r="D11" s="20"/>
      <c r="E11" s="20"/>
      <c r="F11" s="21"/>
      <c r="G11" s="22"/>
      <c r="H11" s="23"/>
      <c r="I11" s="23"/>
    </row>
    <row r="12" spans="3:9" ht="12.75">
      <c r="C12" s="19" t="s">
        <v>13</v>
      </c>
      <c r="D12" s="20"/>
      <c r="E12" s="20"/>
      <c r="F12" s="21"/>
      <c r="G12" s="22"/>
      <c r="H12" s="23"/>
      <c r="I12" s="23"/>
    </row>
    <row r="13" spans="3:9" ht="12.75">
      <c r="C13" s="19" t="s">
        <v>14</v>
      </c>
      <c r="D13" s="20"/>
      <c r="E13" s="20"/>
      <c r="F13" s="21"/>
      <c r="G13" s="22"/>
      <c r="H13" s="22">
        <v>161600</v>
      </c>
      <c r="I13" s="23"/>
    </row>
    <row r="14" spans="3:9" ht="12.75">
      <c r="C14" s="19" t="s">
        <v>15</v>
      </c>
      <c r="D14" s="20"/>
      <c r="E14" s="20"/>
      <c r="F14" s="21"/>
      <c r="G14" s="22">
        <v>120050</v>
      </c>
      <c r="H14" s="23"/>
      <c r="I14" s="23"/>
    </row>
    <row r="15" spans="3:9" ht="13.5" thickBot="1">
      <c r="C15" s="24" t="s">
        <v>16</v>
      </c>
      <c r="D15" s="25"/>
      <c r="E15" s="25"/>
      <c r="F15" s="26"/>
      <c r="G15" s="27">
        <v>300000</v>
      </c>
      <c r="H15" s="28"/>
      <c r="I15" s="28"/>
    </row>
    <row r="16" spans="3:9" ht="13.5" thickBot="1">
      <c r="C16" s="8" t="s">
        <v>17</v>
      </c>
      <c r="D16" s="11"/>
      <c r="E16" s="11"/>
      <c r="F16" s="11"/>
      <c r="G16" s="29">
        <f>SUM(G5:G15)</f>
        <v>1021100</v>
      </c>
      <c r="H16" s="29">
        <f>SUM(H5:H15)</f>
        <v>915800</v>
      </c>
      <c r="I16" s="29">
        <f>H16-G16</f>
        <v>-105300</v>
      </c>
    </row>
    <row r="17" spans="3:8" ht="16.5" customHeight="1">
      <c r="C17" s="5" t="s">
        <v>21</v>
      </c>
      <c r="G17" s="31">
        <f>I16</f>
        <v>-105300</v>
      </c>
      <c r="H17" s="5" t="s">
        <v>22</v>
      </c>
    </row>
    <row r="18" ht="16.5" customHeight="1">
      <c r="C18" s="5" t="s">
        <v>23</v>
      </c>
    </row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6.5" customHeight="1">
      <c r="C28" s="5" t="s">
        <v>0</v>
      </c>
    </row>
    <row r="29" ht="16.5" customHeight="1">
      <c r="C29" s="5" t="s">
        <v>1</v>
      </c>
    </row>
    <row r="30" ht="16.5" customHeight="1">
      <c r="C30" s="5" t="s">
        <v>2</v>
      </c>
    </row>
    <row r="31" ht="16.5" customHeight="1">
      <c r="C31" s="5" t="s">
        <v>3</v>
      </c>
    </row>
    <row r="32" ht="16.5" customHeight="1">
      <c r="C32" s="5" t="s">
        <v>4</v>
      </c>
    </row>
    <row r="33" ht="16.5" customHeight="1" thickBot="1">
      <c r="F33" s="32" t="s">
        <v>24</v>
      </c>
    </row>
    <row r="34" spans="4:7" ht="13.5" thickBot="1">
      <c r="D34" s="33" t="s">
        <v>29</v>
      </c>
      <c r="E34" s="29">
        <f>-$I$16</f>
        <v>105300</v>
      </c>
      <c r="F34" s="29">
        <f>-$I$16</f>
        <v>105300</v>
      </c>
      <c r="G34" s="29">
        <f>-$I$16</f>
        <v>105300</v>
      </c>
    </row>
    <row r="35" spans="4:7" ht="13.5" thickBot="1">
      <c r="D35" s="33" t="s">
        <v>25</v>
      </c>
      <c r="E35" s="34">
        <v>0.05</v>
      </c>
      <c r="F35" s="34">
        <v>0.1</v>
      </c>
      <c r="G35" s="34">
        <v>0.15</v>
      </c>
    </row>
    <row r="36" spans="4:7" ht="13.5" thickBot="1">
      <c r="D36" s="33" t="s">
        <v>26</v>
      </c>
      <c r="E36" s="30">
        <v>10</v>
      </c>
      <c r="F36" s="30">
        <v>10</v>
      </c>
      <c r="G36" s="30">
        <v>10</v>
      </c>
    </row>
    <row r="37" spans="4:7" ht="13.5" thickBot="1">
      <c r="D37" s="33" t="s">
        <v>27</v>
      </c>
      <c r="E37" s="30">
        <v>1</v>
      </c>
      <c r="F37" s="30">
        <v>1</v>
      </c>
      <c r="G37" s="30">
        <v>1</v>
      </c>
    </row>
    <row r="38" spans="4:7" ht="13.5" thickBot="1">
      <c r="D38" s="33" t="s">
        <v>28</v>
      </c>
      <c r="E38" s="29">
        <f>E34*(E35/E37)/(1-(1/(1+E35/E37)^E36))</f>
        <v>13636.831743862587</v>
      </c>
      <c r="F38" s="29">
        <f>F34*(F35/F37)/(1-(1/(1+F35/F37)^F36))</f>
        <v>17137.090081128463</v>
      </c>
      <c r="G38" s="29">
        <f>G34*(G35/G37)/(1-(1/(1+G35/G37)^G36))</f>
        <v>20981.242183101684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dcterms:created xsi:type="dcterms:W3CDTF">2001-11-24T00:53:51Z</dcterms:created>
  <cp:category/>
  <cp:version/>
  <cp:contentType/>
  <cp:contentStatus/>
</cp:coreProperties>
</file>