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16" windowWidth="14500" windowHeight="9880" tabRatio="16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<sst xmlns="http://schemas.openxmlformats.org/spreadsheetml/2006/main" count="71" uniqueCount="67">
  <si>
    <t>Germany</t>
  </si>
  <si>
    <t>Australia</t>
  </si>
  <si>
    <t>Czech Republic</t>
  </si>
  <si>
    <t>Austria</t>
  </si>
  <si>
    <t>Denmark</t>
  </si>
  <si>
    <t>Netherlands</t>
  </si>
  <si>
    <t>United States</t>
  </si>
  <si>
    <t>South Africa</t>
  </si>
  <si>
    <t>France</t>
  </si>
  <si>
    <t>Sweden</t>
  </si>
  <si>
    <t>Canada</t>
  </si>
  <si>
    <t>Switzerland</t>
  </si>
  <si>
    <t>Italy</t>
  </si>
  <si>
    <t>Britain</t>
  </si>
  <si>
    <t>Japan</t>
  </si>
  <si>
    <t>Belgium</t>
  </si>
  <si>
    <t>Poland</t>
  </si>
  <si>
    <t>Portugal</t>
  </si>
  <si>
    <t>Spain</t>
  </si>
  <si>
    <t>Brazil</t>
  </si>
  <si>
    <t>Russia</t>
  </si>
  <si>
    <t>Mexico</t>
  </si>
  <si>
    <t>South Korea</t>
  </si>
  <si>
    <t>Hong Kong</t>
  </si>
  <si>
    <t>Israel</t>
  </si>
  <si>
    <t>China</t>
  </si>
  <si>
    <t>Turkey</t>
  </si>
  <si>
    <t>India</t>
  </si>
  <si>
    <t>Egypt</t>
  </si>
  <si>
    <t>PC Alcohol</t>
  </si>
  <si>
    <t>Liters</t>
  </si>
  <si>
    <t>$GDP PC</t>
  </si>
  <si>
    <t>PPP</t>
  </si>
  <si>
    <t>Alcohol consumption, in litres per capita, 1998.</t>
  </si>
  <si>
    <t>$GDP PC^2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</si>
  <si>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</si>
  <si>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</si>
  <si>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</si>
  <si>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</si>
  <si>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</si>
  <si>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</si>
  <si>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</si>
  <si>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</si>
  <si>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</si>
  <si>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</si>
  <si>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</si>
  <si>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</si>
  <si>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</si>
  <si>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</si>
  <si>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</si>
  <si>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</si>
  <si>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</si>
  <si>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</si>
  <si>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</si>
  <si>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</si>
  <si>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</si>
  <si>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</si>
  <si>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</si>
  <si>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</si>
  <si>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</si>
  <si>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Estd</t>
  </si>
  <si>
    <r>
      <t>Source</t>
    </r>
    <r>
      <rPr>
        <sz val="9"/>
        <rFont val="Helv"/>
        <family val="0"/>
      </rPr>
      <t xml:space="preserve">:  </t>
    </r>
    <r>
      <rPr>
        <i/>
        <sz val="9"/>
        <rFont val="Helv"/>
        <family val="0"/>
      </rPr>
      <t>The Economist</t>
    </r>
    <r>
      <rPr>
        <sz val="9"/>
        <rFont val="Helv"/>
        <family val="0"/>
      </rPr>
      <t xml:space="preserve">, December 18, 1999, p. 146 - </t>
    </r>
    <r>
      <rPr>
        <i/>
        <sz val="9"/>
        <rFont val="Helv"/>
        <family val="0"/>
      </rPr>
      <t>Euromonitor</t>
    </r>
  </si>
  <si>
    <t>Sig. F</t>
  </si>
  <si>
    <t>Std. Error</t>
  </si>
  <si>
    <t>P. LeBel</t>
  </si>
  <si>
    <t>©2002</t>
  </si>
  <si>
    <t>Estimation of an Engel Curve for Alcohol Consumption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</si>
</sst>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</numFmts>
  <fonts count="13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b/>
      <sz val="10.75"/>
      <color indexed="8"/>
      <name val="Helv"/>
      <family val="0"/>
    </font>
    <font>
      <sz val="10.75"/>
      <name val="Helv"/>
      <family val="0"/>
    </font>
    <font>
      <vertAlign val="superscript"/>
      <sz val="10.75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9"/>
      <color indexed="12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66" fontId="0" fillId="0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2" fillId="0" borderId="2" xfId="0" applyNumberFormat="1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left"/>
    </xf>
    <xf numFmtId="166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11" fillId="0" borderId="6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1" xfId="0" applyNumberFormat="1" applyFill="1" applyBorder="1" applyAlignment="1">
      <alignment/>
    </xf>
    <xf numFmtId="0" fontId="11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164" fontId="11" fillId="0" borderId="9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Per Capita Alcohol Consumption and PPP Per Capita GDP
</a:t>
            </a:r>
            <a:r>
              <a:rPr lang="en-US" cap="none" sz="10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in litres and $U.S.,  respectively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725"/>
          <c:y val="0.158"/>
          <c:w val="0.9655"/>
          <c:h val="0.73825"/>
        </c:manualLayout>
      </c:layout>
      <c:scatterChart>
        <c:scatterStyle val="lineMarker"/>
        <c:varyColors val="0"/>
        <c:ser>
          <c:idx val="0"/>
          <c:order val="0"/>
          <c:tx>
            <c:v>Per Capita Alcohol Consumption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name>Estimated Per Capita Alcohol Consumption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>
                        <a:latin typeface="Helv"/>
                        <a:ea typeface="Helv"/>
                        <a:cs typeface="Helv"/>
                      </a:rPr>
                      <a:t>Trend:
Y = -0.1744x</a:t>
                    </a:r>
                    <a:r>
                      <a:rPr lang="en-US" cap="none" sz="10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75" b="0" i="0" u="none" baseline="0">
                        <a:latin typeface="Helv"/>
                        <a:ea typeface="Helv"/>
                        <a:cs typeface="Helv"/>
                      </a:rPr>
                      <a:t> + 6.9981x - 0.2722
R</a:t>
                    </a:r>
                    <a:r>
                      <a:rPr lang="en-US" cap="none" sz="107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1075" b="0" i="0" u="none" baseline="0">
                        <a:latin typeface="Helv"/>
                        <a:ea typeface="Helv"/>
                        <a:cs typeface="Helv"/>
                      </a:rPr>
                      <a:t> = 0.473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strRef>
              <c:f>Sheet1!$A$7:$A$35</c:f>
              <c:strCache/>
            </c:strRef>
          </c:xVal>
          <c:yVal>
            <c:numRef>
              <c:f>Sheet1!$B$7:$B$35</c:f>
              <c:numCache/>
            </c:numRef>
          </c:yVal>
          <c:smooth val="0"/>
        </c:ser>
        <c:axId val="61002111"/>
        <c:axId val="12148088"/>
      </c:scatterChart>
      <c:val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Helv"/>
                <a:ea typeface="Helv"/>
                <a:cs typeface="Helv"/>
              </a:defRPr>
            </a:pPr>
          </a:p>
        </c:txPr>
        <c:crossAx val="12148088"/>
        <c:crosses val="autoZero"/>
        <c:crossBetween val="midCat"/>
        <c:dispUnits/>
      </c:valAx>
      <c:valAx>
        <c:axId val="12148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1002111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5"/>
          <c:y val="0.90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38</xdr:row>
      <xdr:rowOff>38100</xdr:rowOff>
    </xdr:from>
    <xdr:to>
      <xdr:col>10</xdr:col>
      <xdr:colOff>438150</xdr:colOff>
      <xdr:row>64</xdr:row>
      <xdr:rowOff>114300</xdr:rowOff>
    </xdr:to>
    <xdr:graphicFrame>
      <xdr:nvGraphicFramePr>
        <xdr:cNvPr id="1" name="Chart 1"/>
        <xdr:cNvGraphicFramePr/>
      </xdr:nvGraphicFramePr>
      <xdr:xfrm>
        <a:off x="609600" y="5876925"/>
        <a:ext cx="7115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B4" sqref="B4"/>
    </sheetView>
  </sheetViews>
  <sheetFormatPr defaultColWidth="11.421875" defaultRowHeight="12"/>
  <cols>
    <col min="1" max="1" width="14.00390625" style="1" bestFit="1" customWidth="1"/>
    <col min="3" max="3" width="11.00390625" style="2" customWidth="1"/>
    <col min="4" max="4" width="14.8515625" style="0" bestFit="1" customWidth="1"/>
    <col min="7" max="7" width="4.00390625" style="0" customWidth="1"/>
    <col min="8" max="8" width="8.57421875" style="0" customWidth="1"/>
    <col min="9" max="9" width="9.140625" style="0" customWidth="1"/>
    <col min="10" max="10" width="13.421875" style="0" customWidth="1"/>
    <col min="11" max="11" width="8.00390625" style="0" customWidth="1"/>
    <col min="12" max="12" width="8.421875" style="0" customWidth="1"/>
    <col min="13" max="13" width="10.140625" style="0" customWidth="1"/>
    <col min="14" max="14" width="5.421875" style="0" customWidth="1"/>
    <col min="15" max="15" width="3.140625" style="0" customWidth="1"/>
    <col min="16" max="16" width="2.8515625" style="0" customWidth="1"/>
    <col min="17" max="17" width="4.8515625" style="0" customWidth="1"/>
  </cols>
  <sheetData>
    <row r="1" ht="12" thickBot="1"/>
    <row r="2" spans="3:10" ht="15" thickBot="1">
      <c r="C2" s="37"/>
      <c r="D2" s="23"/>
      <c r="E2" s="21"/>
      <c r="F2" s="22" t="s">
        <v>66</v>
      </c>
      <c r="G2" s="23"/>
      <c r="H2" s="23"/>
      <c r="I2" s="23"/>
      <c r="J2" s="24"/>
    </row>
    <row r="3" spans="3:10" ht="13.5">
      <c r="C3" s="38"/>
      <c r="D3" s="28" t="s">
        <v>61</v>
      </c>
      <c r="E3" s="2"/>
      <c r="F3" s="39"/>
      <c r="G3" s="31"/>
      <c r="H3" s="31"/>
      <c r="I3" s="31"/>
      <c r="J3" s="31"/>
    </row>
    <row r="4" spans="1:13" ht="12.75" thickBot="1">
      <c r="A4" s="36" t="s">
        <v>65</v>
      </c>
      <c r="E4" s="2" t="s">
        <v>33</v>
      </c>
      <c r="M4" s="35" t="s">
        <v>64</v>
      </c>
    </row>
    <row r="5" spans="2:9" ht="10.5">
      <c r="B5" s="13" t="s">
        <v>30</v>
      </c>
      <c r="C5" s="13" t="s">
        <v>60</v>
      </c>
      <c r="D5" s="14" t="s">
        <v>32</v>
      </c>
      <c r="E5" s="14" t="s">
        <v>32</v>
      </c>
      <c r="F5" s="14" t="s">
        <v>32</v>
      </c>
      <c r="G5" s="32"/>
      <c r="I5" t="s">
        <v>35</v>
      </c>
    </row>
    <row r="6" spans="2:7" ht="12" thickBot="1">
      <c r="B6" s="15" t="s">
        <v>29</v>
      </c>
      <c r="C6" s="15" t="s">
        <v>29</v>
      </c>
      <c r="D6" s="16" t="s">
        <v>31</v>
      </c>
      <c r="E6" s="16" t="s">
        <v>34</v>
      </c>
      <c r="F6" s="16" t="s">
        <v>31</v>
      </c>
      <c r="G6" s="32"/>
    </row>
    <row r="7" spans="1:10" ht="12" thickBot="1">
      <c r="A7" s="1" t="s">
        <v>27</v>
      </c>
      <c r="B7" s="17">
        <v>0.8</v>
      </c>
      <c r="C7" s="18">
        <f>$I$21+$I$22*D7+$I$23*E7</f>
        <v>10.949897473231315</v>
      </c>
      <c r="D7" s="19">
        <f>F7/1000</f>
        <v>1.65</v>
      </c>
      <c r="E7" s="19">
        <f>D7^2</f>
        <v>2.7224999999999997</v>
      </c>
      <c r="F7" s="20">
        <v>1650</v>
      </c>
      <c r="G7" s="33"/>
      <c r="I7" s="6" t="s">
        <v>36</v>
      </c>
      <c r="J7" s="6"/>
    </row>
    <row r="8" spans="1:10" ht="12" thickBot="1">
      <c r="A8" s="1" t="s">
        <v>28</v>
      </c>
      <c r="B8" s="17">
        <v>0.5</v>
      </c>
      <c r="C8" s="18">
        <f>$I$21+$I$22*D8+$I$23*E8</f>
        <v>18.065251449699538</v>
      </c>
      <c r="D8" s="19">
        <f aca="true" t="shared" si="0" ref="D8:D35">F8/1000</f>
        <v>2.94</v>
      </c>
      <c r="E8" s="19">
        <f aca="true" t="shared" si="1" ref="E8:E35">D8^2</f>
        <v>8.6436</v>
      </c>
      <c r="F8" s="20">
        <v>2940</v>
      </c>
      <c r="G8" s="33"/>
      <c r="I8" s="25" t="s">
        <v>37</v>
      </c>
      <c r="J8" s="7">
        <v>0.6587404788715323</v>
      </c>
    </row>
    <row r="9" spans="1:10" ht="12" thickBot="1">
      <c r="A9" s="1" t="s">
        <v>25</v>
      </c>
      <c r="B9" s="17">
        <v>15</v>
      </c>
      <c r="C9" s="18">
        <f>$I$21+$I$22*D9+$I$23*E9</f>
        <v>21.36452826599562</v>
      </c>
      <c r="D9" s="19">
        <f t="shared" si="0"/>
        <v>3.57</v>
      </c>
      <c r="E9" s="19">
        <f t="shared" si="1"/>
        <v>12.7449</v>
      </c>
      <c r="F9" s="20">
        <v>3570</v>
      </c>
      <c r="G9" s="33"/>
      <c r="I9" s="25" t="s">
        <v>38</v>
      </c>
      <c r="J9" s="7">
        <v>0.4339390185038957</v>
      </c>
    </row>
    <row r="10" spans="1:10" ht="12" thickBot="1">
      <c r="A10" s="1" t="s">
        <v>20</v>
      </c>
      <c r="B10" s="17">
        <v>38</v>
      </c>
      <c r="C10" s="18">
        <f>$I$21+$I$22*D10+$I$23*E10</f>
        <v>24.498886658298236</v>
      </c>
      <c r="D10" s="19">
        <f t="shared" si="0"/>
        <v>4.19</v>
      </c>
      <c r="E10" s="19">
        <f t="shared" si="1"/>
        <v>17.556100000000004</v>
      </c>
      <c r="F10" s="20">
        <v>4190</v>
      </c>
      <c r="G10" s="33"/>
      <c r="I10" s="25" t="s">
        <v>39</v>
      </c>
      <c r="J10" s="7">
        <v>0.3903958660811184</v>
      </c>
    </row>
    <row r="11" spans="1:10" ht="12" thickBot="1">
      <c r="A11" s="1" t="s">
        <v>19</v>
      </c>
      <c r="B11" s="17">
        <v>45</v>
      </c>
      <c r="C11" s="18">
        <f>$I$21+$I$22*D11+$I$23*E11</f>
        <v>34.067604978963274</v>
      </c>
      <c r="D11" s="19">
        <f t="shared" si="0"/>
        <v>6.24</v>
      </c>
      <c r="E11" s="19">
        <f t="shared" si="1"/>
        <v>38.9376</v>
      </c>
      <c r="F11" s="20">
        <v>6240</v>
      </c>
      <c r="G11" s="33"/>
      <c r="I11" s="25" t="s">
        <v>40</v>
      </c>
      <c r="J11" s="7">
        <v>21.21325538806632</v>
      </c>
    </row>
    <row r="12" spans="1:10" ht="12" thickBot="1">
      <c r="A12" s="1" t="s">
        <v>16</v>
      </c>
      <c r="B12" s="17">
        <v>55</v>
      </c>
      <c r="C12" s="18">
        <f>$I$21+$I$22*D12+$I$23*E12</f>
        <v>34.67655260810366</v>
      </c>
      <c r="D12" s="19">
        <f t="shared" si="0"/>
        <v>6.38</v>
      </c>
      <c r="E12" s="19">
        <f t="shared" si="1"/>
        <v>40.7044</v>
      </c>
      <c r="F12" s="20">
        <v>6380</v>
      </c>
      <c r="G12" s="33"/>
      <c r="I12" s="26" t="s">
        <v>41</v>
      </c>
      <c r="J12" s="4">
        <v>29</v>
      </c>
    </row>
    <row r="13" spans="1:7" ht="12" thickBot="1">
      <c r="A13" s="1" t="s">
        <v>26</v>
      </c>
      <c r="B13" s="17">
        <v>10</v>
      </c>
      <c r="C13" s="18">
        <f>$I$21+$I$22*D13+$I$23*E13</f>
        <v>34.89265427192609</v>
      </c>
      <c r="D13" s="19">
        <f t="shared" si="0"/>
        <v>6.43</v>
      </c>
      <c r="E13" s="19">
        <f t="shared" si="1"/>
        <v>41.344899999999996</v>
      </c>
      <c r="F13" s="20">
        <v>6430</v>
      </c>
      <c r="G13" s="33"/>
    </row>
    <row r="14" spans="1:8" ht="12" thickBot="1">
      <c r="A14" s="1" t="s">
        <v>7</v>
      </c>
      <c r="B14" s="17">
        <v>74</v>
      </c>
      <c r="C14" s="18">
        <f>$I$21+$I$22*D14+$I$23*E14</f>
        <v>39.30313845410244</v>
      </c>
      <c r="D14" s="19">
        <f t="shared" si="0"/>
        <v>7.49</v>
      </c>
      <c r="E14" s="19">
        <f t="shared" si="1"/>
        <v>56.100100000000005</v>
      </c>
      <c r="F14" s="20">
        <v>7490</v>
      </c>
      <c r="G14" s="34"/>
      <c r="H14" t="s">
        <v>42</v>
      </c>
    </row>
    <row r="15" spans="1:13" ht="12" thickBot="1">
      <c r="A15" s="1" t="s">
        <v>21</v>
      </c>
      <c r="B15" s="17">
        <v>36</v>
      </c>
      <c r="C15" s="18">
        <f>$I$21+$I$22*D15+$I$23*E15</f>
        <v>41.76984348398354</v>
      </c>
      <c r="D15" s="19">
        <f t="shared" si="0"/>
        <v>8.12</v>
      </c>
      <c r="E15" s="19">
        <f t="shared" si="1"/>
        <v>65.93439999999998</v>
      </c>
      <c r="F15" s="20">
        <v>8120</v>
      </c>
      <c r="G15" s="34"/>
      <c r="H15" s="5"/>
      <c r="I15" s="5" t="s">
        <v>47</v>
      </c>
      <c r="J15" s="5" t="s">
        <v>48</v>
      </c>
      <c r="K15" s="5" t="s">
        <v>49</v>
      </c>
      <c r="L15" s="5" t="s">
        <v>50</v>
      </c>
      <c r="M15" s="5" t="s">
        <v>62</v>
      </c>
    </row>
    <row r="16" spans="1:13" ht="12" thickBot="1">
      <c r="A16" s="1" t="s">
        <v>2</v>
      </c>
      <c r="B16" s="17">
        <v>90</v>
      </c>
      <c r="C16" s="18">
        <f>$I$21+$I$22*D16+$I$23*E16</f>
        <v>52.69241378996822</v>
      </c>
      <c r="D16" s="19">
        <f t="shared" si="0"/>
        <v>11.38</v>
      </c>
      <c r="E16" s="19">
        <f t="shared" si="1"/>
        <v>129.5044</v>
      </c>
      <c r="F16" s="20">
        <v>11380</v>
      </c>
      <c r="G16" s="34"/>
      <c r="H16" s="25" t="s">
        <v>43</v>
      </c>
      <c r="I16" s="3">
        <v>2</v>
      </c>
      <c r="J16" s="29">
        <v>8969.195105650653</v>
      </c>
      <c r="K16" s="29">
        <v>4484.597552825327</v>
      </c>
      <c r="L16" s="29">
        <v>9.965723526184197</v>
      </c>
      <c r="M16" s="29">
        <v>0.0006126632928757376</v>
      </c>
    </row>
    <row r="17" spans="1:13" ht="12" thickBot="1">
      <c r="A17" s="1" t="s">
        <v>22</v>
      </c>
      <c r="B17" s="17">
        <v>35</v>
      </c>
      <c r="C17" s="18">
        <f>$I$21+$I$22*D17+$I$23*E17</f>
        <v>58.13906295465071</v>
      </c>
      <c r="D17" s="19">
        <f t="shared" si="0"/>
        <v>13.5</v>
      </c>
      <c r="E17" s="19">
        <f t="shared" si="1"/>
        <v>182.25</v>
      </c>
      <c r="F17" s="20">
        <v>13500</v>
      </c>
      <c r="G17" s="34"/>
      <c r="H17" s="25" t="s">
        <v>44</v>
      </c>
      <c r="I17" s="3">
        <v>26</v>
      </c>
      <c r="J17" s="29">
        <v>11700.057308142443</v>
      </c>
      <c r="K17" s="29">
        <v>450.0022041593247</v>
      </c>
      <c r="L17" s="29"/>
      <c r="M17" s="29"/>
    </row>
    <row r="18" spans="1:13" ht="12" thickBot="1">
      <c r="A18" s="1" t="s">
        <v>17</v>
      </c>
      <c r="B18" s="17">
        <v>50</v>
      </c>
      <c r="C18" s="18">
        <f>$I$21+$I$22*D18+$I$23*E18</f>
        <v>58.89111642820242</v>
      </c>
      <c r="D18" s="19">
        <f t="shared" si="0"/>
        <v>13.84</v>
      </c>
      <c r="E18" s="19">
        <f t="shared" si="1"/>
        <v>191.5456</v>
      </c>
      <c r="F18" s="20">
        <v>13840</v>
      </c>
      <c r="G18" s="34"/>
      <c r="H18" s="26" t="s">
        <v>45</v>
      </c>
      <c r="I18" s="4">
        <v>28</v>
      </c>
      <c r="J18" s="30">
        <v>20669.252413793096</v>
      </c>
      <c r="K18" s="30"/>
      <c r="L18" s="30"/>
      <c r="M18" s="30"/>
    </row>
    <row r="19" spans="1:13" ht="12" thickBot="1">
      <c r="A19" s="1" t="s">
        <v>18</v>
      </c>
      <c r="B19" s="17">
        <v>45</v>
      </c>
      <c r="C19" s="18">
        <f>$I$21+$I$22*D19+$I$23*E19</f>
        <v>62.44342097742393</v>
      </c>
      <c r="D19" s="19">
        <f t="shared" si="0"/>
        <v>15.72</v>
      </c>
      <c r="E19" s="19">
        <f t="shared" si="1"/>
        <v>247.1184</v>
      </c>
      <c r="F19" s="20">
        <v>15720</v>
      </c>
      <c r="G19" s="34"/>
      <c r="J19" s="8"/>
      <c r="K19" s="8"/>
      <c r="L19" s="8"/>
      <c r="M19" s="8"/>
    </row>
    <row r="20" spans="1:13" ht="12" thickBot="1">
      <c r="A20" s="1" t="s">
        <v>24</v>
      </c>
      <c r="B20" s="17">
        <v>25</v>
      </c>
      <c r="C20" s="18">
        <f>$I$21+$I$22*D20+$I$23*E20</f>
        <v>64.22458599896413</v>
      </c>
      <c r="D20" s="19">
        <f t="shared" si="0"/>
        <v>16.96</v>
      </c>
      <c r="E20" s="19">
        <f t="shared" si="1"/>
        <v>287.64160000000004</v>
      </c>
      <c r="F20" s="20">
        <v>16960</v>
      </c>
      <c r="G20" s="34"/>
      <c r="H20" s="5"/>
      <c r="I20" s="12" t="s">
        <v>51</v>
      </c>
      <c r="J20" s="9" t="s">
        <v>63</v>
      </c>
      <c r="K20" s="9" t="s">
        <v>52</v>
      </c>
      <c r="L20" s="9" t="s">
        <v>53</v>
      </c>
      <c r="M20" s="10" t="s">
        <v>54</v>
      </c>
    </row>
    <row r="21" spans="1:13" ht="12" thickBot="1">
      <c r="A21" s="1" t="s">
        <v>9</v>
      </c>
      <c r="B21" s="17">
        <v>65</v>
      </c>
      <c r="C21" s="18">
        <f>$I$21+$I$22*D21+$I$23*E21</f>
        <v>66.2029480647406</v>
      </c>
      <c r="D21" s="19">
        <f t="shared" si="0"/>
        <v>19.03</v>
      </c>
      <c r="E21" s="19">
        <f t="shared" si="1"/>
        <v>362.14090000000004</v>
      </c>
      <c r="F21" s="20">
        <v>19030</v>
      </c>
      <c r="G21" s="34"/>
      <c r="H21" s="27" t="s">
        <v>46</v>
      </c>
      <c r="I21" s="29">
        <v>1.1443794980093815</v>
      </c>
      <c r="J21" s="29">
        <v>14.172511847528932</v>
      </c>
      <c r="K21" s="29">
        <v>0.08074641322024446</v>
      </c>
      <c r="L21" s="29">
        <v>0.9362619760153154</v>
      </c>
      <c r="M21" s="29">
        <v>-27.98765491362557</v>
      </c>
    </row>
    <row r="22" spans="1:13" ht="12" thickBot="1">
      <c r="A22" s="1" t="s">
        <v>12</v>
      </c>
      <c r="B22" s="17">
        <v>58</v>
      </c>
      <c r="C22" s="18">
        <f>$I$21+$I$22*D22+$I$23*E22</f>
        <v>66.72364876833407</v>
      </c>
      <c r="D22" s="19">
        <f t="shared" si="0"/>
        <v>20.06</v>
      </c>
      <c r="E22" s="19">
        <f t="shared" si="1"/>
        <v>402.4035999999999</v>
      </c>
      <c r="F22" s="20">
        <v>20060</v>
      </c>
      <c r="G22" s="34"/>
      <c r="H22" s="25" t="s">
        <v>58</v>
      </c>
      <c r="I22" s="29">
        <v>6.18235851349308</v>
      </c>
      <c r="J22" s="29">
        <v>2.333562813339634</v>
      </c>
      <c r="K22" s="29">
        <v>2.649321663060492</v>
      </c>
      <c r="L22" s="29">
        <v>0.013536317371314593</v>
      </c>
      <c r="M22" s="29">
        <v>1.3856483105818809</v>
      </c>
    </row>
    <row r="23" spans="1:13" ht="12" thickBot="1">
      <c r="A23" s="1" t="s">
        <v>1</v>
      </c>
      <c r="B23" s="17">
        <v>95</v>
      </c>
      <c r="C23" s="18">
        <f>$I$21+$I$22*D23+$I$23*E23</f>
        <v>66.76104643499062</v>
      </c>
      <c r="D23" s="19">
        <f t="shared" si="0"/>
        <v>20.17</v>
      </c>
      <c r="E23" s="19">
        <f t="shared" si="1"/>
        <v>406.8289000000001</v>
      </c>
      <c r="F23" s="20">
        <v>20170</v>
      </c>
      <c r="G23" s="34"/>
      <c r="H23" s="26" t="s">
        <v>59</v>
      </c>
      <c r="I23" s="30">
        <v>-0.14522445254055008</v>
      </c>
      <c r="J23" s="30">
        <v>0.07965453954337107</v>
      </c>
      <c r="K23" s="30">
        <v>-1.8231786081881358</v>
      </c>
      <c r="L23" s="30">
        <v>0.07979494377080402</v>
      </c>
      <c r="M23" s="30">
        <v>-0.30895681078338455</v>
      </c>
    </row>
    <row r="24" spans="1:13" ht="12" thickBot="1">
      <c r="A24" s="1" t="s">
        <v>13</v>
      </c>
      <c r="B24" s="17">
        <v>58</v>
      </c>
      <c r="C24" s="18">
        <f>$I$21+$I$22*D24+$I$23*E24</f>
        <v>66.85665787385693</v>
      </c>
      <c r="D24" s="19">
        <f t="shared" si="0"/>
        <v>20.52</v>
      </c>
      <c r="E24" s="19">
        <f t="shared" si="1"/>
        <v>421.0704</v>
      </c>
      <c r="F24" s="20">
        <v>20520</v>
      </c>
      <c r="G24" s="34"/>
      <c r="I24" s="8"/>
      <c r="J24" s="8"/>
      <c r="K24" s="8"/>
      <c r="L24" s="8"/>
      <c r="M24" s="8"/>
    </row>
    <row r="25" spans="1:13" ht="12" thickBot="1">
      <c r="A25" s="1" t="s">
        <v>0</v>
      </c>
      <c r="B25" s="17">
        <v>100</v>
      </c>
      <c r="C25" s="18">
        <f>$I$21+$I$22*D25+$I$23*E25</f>
        <v>66.94173396228982</v>
      </c>
      <c r="D25" s="19">
        <f t="shared" si="0"/>
        <v>21.3</v>
      </c>
      <c r="E25" s="19">
        <f t="shared" si="1"/>
        <v>453.69000000000005</v>
      </c>
      <c r="F25" s="20">
        <v>21300</v>
      </c>
      <c r="G25" s="33"/>
      <c r="I25" s="11" t="s">
        <v>55</v>
      </c>
      <c r="J25" s="9" t="s">
        <v>56</v>
      </c>
      <c r="K25" s="10" t="s">
        <v>57</v>
      </c>
      <c r="L25" s="8"/>
      <c r="M25" s="8"/>
    </row>
    <row r="26" spans="1:13" ht="12" thickBot="1">
      <c r="A26" s="1" t="s">
        <v>5</v>
      </c>
      <c r="B26" s="17">
        <v>75</v>
      </c>
      <c r="C26" s="18">
        <f>$I$21+$I$22*D26+$I$23*E26</f>
        <v>66.94133347657639</v>
      </c>
      <c r="D26" s="19">
        <f t="shared" si="0"/>
        <v>21.34</v>
      </c>
      <c r="E26" s="19">
        <f t="shared" si="1"/>
        <v>455.3956</v>
      </c>
      <c r="F26" s="20">
        <v>21340</v>
      </c>
      <c r="G26" s="33"/>
      <c r="I26" s="29">
        <v>30.276413909644333</v>
      </c>
      <c r="J26" s="29">
        <v>-27.98765491362557</v>
      </c>
      <c r="K26" s="29">
        <v>30.276413909644333</v>
      </c>
      <c r="L26" s="8"/>
      <c r="M26" s="8"/>
    </row>
    <row r="27" spans="1:13" ht="12" thickBot="1">
      <c r="A27" s="1" t="s">
        <v>8</v>
      </c>
      <c r="B27" s="17">
        <v>73</v>
      </c>
      <c r="C27" s="18">
        <f>$I$21+$I$22*D27+$I$23*E27</f>
        <v>66.89383780172186</v>
      </c>
      <c r="D27" s="19">
        <f t="shared" si="0"/>
        <v>21.86</v>
      </c>
      <c r="E27" s="19">
        <f t="shared" si="1"/>
        <v>477.8596</v>
      </c>
      <c r="F27" s="20">
        <v>21860</v>
      </c>
      <c r="G27" s="33"/>
      <c r="I27" s="29">
        <v>10.979068716404278</v>
      </c>
      <c r="J27" s="29">
        <v>1.3856483105818809</v>
      </c>
      <c r="K27" s="29">
        <v>10.979068716404278</v>
      </c>
      <c r="L27" s="8"/>
      <c r="M27" s="8"/>
    </row>
    <row r="28" spans="1:13" ht="12" thickBot="1">
      <c r="A28" s="1" t="s">
        <v>10</v>
      </c>
      <c r="B28" s="17">
        <v>60</v>
      </c>
      <c r="C28" s="18">
        <f>$I$21+$I$22*D28+$I$23*E28</f>
        <v>66.89383780172186</v>
      </c>
      <c r="D28" s="19">
        <f t="shared" si="0"/>
        <v>21.86</v>
      </c>
      <c r="E28" s="19">
        <f t="shared" si="1"/>
        <v>477.8596</v>
      </c>
      <c r="F28" s="20">
        <v>21860</v>
      </c>
      <c r="G28" s="33"/>
      <c r="I28" s="30">
        <v>0.01850790570228436</v>
      </c>
      <c r="J28" s="30">
        <v>-0.30895681078338455</v>
      </c>
      <c r="K28" s="30">
        <v>0.01850790570228436</v>
      </c>
      <c r="L28" s="8"/>
      <c r="M28" s="8"/>
    </row>
    <row r="29" spans="1:9" ht="12" thickBot="1">
      <c r="A29" s="1" t="s">
        <v>3</v>
      </c>
      <c r="B29" s="17">
        <v>85</v>
      </c>
      <c r="C29" s="18">
        <f>$I$21+$I$22*D29+$I$23*E29</f>
        <v>66.87172402341571</v>
      </c>
      <c r="D29" s="19">
        <f t="shared" si="0"/>
        <v>21.98</v>
      </c>
      <c r="E29" s="19">
        <f t="shared" si="1"/>
        <v>483.1204</v>
      </c>
      <c r="F29" s="20">
        <v>21980</v>
      </c>
      <c r="G29" s="33"/>
      <c r="I29" s="2"/>
    </row>
    <row r="30" spans="1:9" ht="12" thickBot="1">
      <c r="A30" s="1" t="s">
        <v>15</v>
      </c>
      <c r="B30" s="17">
        <v>58</v>
      </c>
      <c r="C30" s="18">
        <f>$I$21+$I$22*D30+$I$23*E30</f>
        <v>66.7709691003104</v>
      </c>
      <c r="D30" s="19">
        <f t="shared" si="0"/>
        <v>22.37</v>
      </c>
      <c r="E30" s="19">
        <f t="shared" si="1"/>
        <v>500.41690000000006</v>
      </c>
      <c r="F30" s="20">
        <v>22370</v>
      </c>
      <c r="G30" s="33"/>
      <c r="I30" s="2"/>
    </row>
    <row r="31" spans="1:9" ht="12" thickBot="1">
      <c r="A31" s="1" t="s">
        <v>4</v>
      </c>
      <c r="B31" s="17">
        <v>83</v>
      </c>
      <c r="C31" s="18">
        <f>$I$21+$I$22*D31+$I$23*E31</f>
        <v>66.63454398028428</v>
      </c>
      <c r="D31" s="19">
        <f t="shared" si="0"/>
        <v>22.74</v>
      </c>
      <c r="E31" s="19">
        <f t="shared" si="1"/>
        <v>517.1075999999999</v>
      </c>
      <c r="F31" s="20">
        <v>22740</v>
      </c>
      <c r="G31" s="33"/>
      <c r="I31" s="2"/>
    </row>
    <row r="32" spans="1:7" ht="12" thickBot="1">
      <c r="A32" s="1" t="s">
        <v>14</v>
      </c>
      <c r="B32" s="17">
        <v>58</v>
      </c>
      <c r="C32" s="18">
        <f>$I$21+$I$22*D32+$I$23*E32</f>
        <v>66.29246748064385</v>
      </c>
      <c r="D32" s="19">
        <f t="shared" si="0"/>
        <v>23.4</v>
      </c>
      <c r="E32" s="19">
        <f t="shared" si="1"/>
        <v>547.56</v>
      </c>
      <c r="F32" s="20">
        <v>23400</v>
      </c>
      <c r="G32" s="33"/>
    </row>
    <row r="33" spans="1:7" ht="12" thickBot="1">
      <c r="A33" s="1" t="s">
        <v>23</v>
      </c>
      <c r="B33" s="17">
        <v>25</v>
      </c>
      <c r="C33" s="18">
        <f>$I$21+$I$22*D33+$I$23*E33</f>
        <v>65.40360749556085</v>
      </c>
      <c r="D33" s="19">
        <f t="shared" si="0"/>
        <v>24.54</v>
      </c>
      <c r="E33" s="19">
        <f t="shared" si="1"/>
        <v>602.2116</v>
      </c>
      <c r="F33" s="20">
        <v>24540</v>
      </c>
      <c r="G33" s="33"/>
    </row>
    <row r="34" spans="1:7" ht="12" thickBot="1">
      <c r="A34" s="1" t="s">
        <v>11</v>
      </c>
      <c r="B34" s="17">
        <v>58</v>
      </c>
      <c r="C34" s="18">
        <f>$I$21+$I$22*D34+$I$23*E34</f>
        <v>63.2609197815205</v>
      </c>
      <c r="D34" s="19">
        <f t="shared" si="0"/>
        <v>26.32</v>
      </c>
      <c r="E34" s="19">
        <f t="shared" si="1"/>
        <v>692.7424</v>
      </c>
      <c r="F34" s="20">
        <v>26320</v>
      </c>
      <c r="G34" s="33"/>
    </row>
    <row r="35" spans="1:7" ht="12" thickBot="1">
      <c r="A35" s="1" t="s">
        <v>6</v>
      </c>
      <c r="B35" s="17">
        <v>74</v>
      </c>
      <c r="C35" s="18">
        <f>$I$21+$I$22*D35+$I$23*E35</f>
        <v>58.87176616051765</v>
      </c>
      <c r="D35" s="19">
        <f t="shared" si="0"/>
        <v>28.74</v>
      </c>
      <c r="E35" s="19">
        <f t="shared" si="1"/>
        <v>825.9875999999999</v>
      </c>
      <c r="F35" s="20">
        <v>28740</v>
      </c>
      <c r="G35" s="33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Phillip LeBel</cp:lastModifiedBy>
  <cp:lastPrinted>1999-12-26T02:46:44Z</cp:lastPrinted>
  <dcterms:created xsi:type="dcterms:W3CDTF">1999-12-26T02:16:08Z</dcterms:created>
  <cp:category/>
  <cp:version/>
  <cp:contentType/>
  <cp:contentStatus/>
</cp:coreProperties>
</file>