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960" windowWidth="13520" windowHeight="12640" tabRatio="45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<sst xmlns="http://schemas.openxmlformats.org/spreadsheetml/2006/main" count="78" uniqueCount="74">
  <si>
    <t>If they are normally distributed, then the distance from default can be defined as:</t>
  </si>
  <si>
    <t>e.g.</t>
  </si>
  <si>
    <t>i.e.</t>
  </si>
  <si>
    <t>st.dev.</t>
  </si>
  <si>
    <t>In this case, for a firm to enter the default region, asset values would have to drop by</t>
  </si>
  <si>
    <t>that is,</t>
  </si>
  <si>
    <t xml:space="preserve">probability that asset values will vary between </t>
  </si>
  <si>
    <t>P. LeBel</t>
  </si>
  <si>
    <t>©2005</t>
  </si>
  <si>
    <t>function to derive the corresponding default probability.  The other is to develop historical default</t>
  </si>
  <si>
    <t xml:space="preserve">rates by class to obtain adjusted default probabilities.  While the first may be limited to the </t>
  </si>
  <si>
    <t>normality assumption, the second may be biased in terms of sample size and non-replicability</t>
  </si>
  <si>
    <t>of a portfolio.  How, then, does the latter approach work?</t>
  </si>
  <si>
    <t>with asset values of the same number of standard deviations from the default boundary.</t>
  </si>
  <si>
    <t>Expected Default Frequency Models</t>
  </si>
  <si>
    <t xml:space="preserve">     Strengths of the EDF model:</t>
  </si>
  <si>
    <t>Applicable to any public company</t>
  </si>
  <si>
    <t>By relying on stock market data rather than historical book data, it is forward looking</t>
  </si>
  <si>
    <t>It has strong theoretical underpinnings</t>
  </si>
  <si>
    <t xml:space="preserve">     Weaknesses of the EDF model</t>
  </si>
  <si>
    <t>Reliance on the normality assumption of asset returns</t>
  </si>
  <si>
    <t>Private firm EDF's can be derived only by using some comparability analysis.</t>
  </si>
  <si>
    <t>EDF does not distinguish among different types of long-term bonds</t>
  </si>
  <si>
    <t>EDF is static in that it does not allow for dynamic changes in debt structure</t>
  </si>
  <si>
    <t xml:space="preserve">     While there is no perfect model to measure risk, there are several proxy ones that</t>
  </si>
  <si>
    <t>can help decision-makers whether to adjust capital reserves.  These models incorporate</t>
  </si>
  <si>
    <t>an underlying degree of risk aversion, and utilize firm-specific and comparable industry</t>
  </si>
  <si>
    <t>data to arrive at a decision rule.  One such model that we portray here is the KMV Credit</t>
  </si>
  <si>
    <t>Monitor Model.</t>
  </si>
  <si>
    <t xml:space="preserve">     In the KMV model, one can derive the expected default frequency (or EDF) of a firm</t>
  </si>
  <si>
    <t>using the following set of variables:</t>
  </si>
  <si>
    <r>
      <t>s</t>
    </r>
    <r>
      <rPr>
        <vertAlign val="subscript"/>
        <sz val="18"/>
        <rFont val="Helv"/>
        <family val="0"/>
      </rPr>
      <t>A</t>
    </r>
  </si>
  <si>
    <r>
      <t>s</t>
    </r>
    <r>
      <rPr>
        <vertAlign val="subscript"/>
        <sz val="18"/>
        <rFont val="Helv"/>
        <family val="0"/>
      </rPr>
      <t>A</t>
    </r>
    <r>
      <rPr>
        <sz val="12"/>
        <rFont val="Helv"/>
        <family val="0"/>
      </rPr>
      <t>=</t>
    </r>
  </si>
  <si>
    <t>Current asset value of a firm</t>
  </si>
  <si>
    <t>Default boundary (equivalent to some share of assets)</t>
  </si>
  <si>
    <t>From these observable values, one can define the distance from default in terms of</t>
  </si>
  <si>
    <t>Distance from default =</t>
  </si>
  <si>
    <t xml:space="preserve">the number of standard deviations associated with the default boundary.  To do so, </t>
  </si>
  <si>
    <t>one needs to make an assumption regarding the normality distribution of future asset values.</t>
  </si>
  <si>
    <t xml:space="preserve">     If one has a sufficiently large database of actual defaults, one can simplify the default</t>
  </si>
  <si>
    <t>probability calculation by deriving the ratio of firms that have defaulted with asset values of</t>
  </si>
  <si>
    <t>a selected standard deviation from the default boundary divided by the total population of firms</t>
  </si>
  <si>
    <t>std. deviation(s) from their mean values.</t>
  </si>
  <si>
    <t>X =</t>
  </si>
  <si>
    <r>
      <t>m</t>
    </r>
    <r>
      <rPr>
        <sz val="12"/>
        <rFont val="Helv"/>
        <family val="0"/>
      </rPr>
      <t xml:space="preserve"> =</t>
    </r>
  </si>
  <si>
    <r>
      <t xml:space="preserve">X - </t>
    </r>
    <r>
      <rPr>
        <sz val="14"/>
        <rFont val="Symbol"/>
        <family val="0"/>
      </rPr>
      <t>m</t>
    </r>
  </si>
  <si>
    <t xml:space="preserve">std. deviation(s).  If asset values are normally distributed, there is a </t>
  </si>
  <si>
    <t xml:space="preserve">For the remaining </t>
  </si>
  <si>
    <t>there is a</t>
  </si>
  <si>
    <t>probability that values will lie above, and an equal</t>
  </si>
  <si>
    <t>that values will be in default.  The expected default frequency thus will be</t>
  </si>
  <si>
    <t xml:space="preserve">  Expected default frequency models are sensitive to the underlying distribution of returns.  In the</t>
  </si>
  <si>
    <t>Mean</t>
  </si>
  <si>
    <t>X</t>
  </si>
  <si>
    <t>Y=F(X)</t>
  </si>
  <si>
    <t>Standard Deviation</t>
  </si>
  <si>
    <t>m =</t>
  </si>
  <si>
    <t>s =</t>
  </si>
  <si>
    <t>Standard Normal Probability Density Functions</t>
  </si>
  <si>
    <t>d =</t>
  </si>
  <si>
    <t>Default level</t>
  </si>
  <si>
    <t>test std.dev.</t>
  </si>
  <si>
    <t>basic model, one assumes a standard normal probability density function whose area is defined as:</t>
  </si>
  <si>
    <t>The standard deviation of returns</t>
  </si>
  <si>
    <t>A standard normal probability density function thus has a zero mean and a standard deviation of 1.</t>
  </si>
  <si>
    <t>The corresponding map of the pdf is shown below.</t>
  </si>
  <si>
    <t xml:space="preserve">     In the Expected Default Frequency model, one first determines the number of standard deviations</t>
  </si>
  <si>
    <t>from the actual level of assets to the mean default level.  One then derives the corresponding areas</t>
  </si>
  <si>
    <t>under the standard normal probability density function, one tail of which represents the default probability.</t>
  </si>
  <si>
    <t>We show for any standard deviation in the above illustration the corresponding default probability area</t>
  </si>
  <si>
    <t>in the below graph:</t>
  </si>
  <si>
    <t xml:space="preserve">     As we have noted, the expected default frequency is sensitive to the underlying assumption</t>
  </si>
  <si>
    <t>regarding the normality of the distribution of returns.  This presents two options.  One is that in the</t>
  </si>
  <si>
    <t>absence of tracking data, one can rely on the assumption of a standard normal probability density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</si>
</sst>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\ "/>
    <numFmt numFmtId="166" formatCode="#,##0.0000"/>
    <numFmt numFmtId="167" formatCode="0.0000%"/>
    <numFmt numFmtId="168" formatCode="0.000%"/>
    <numFmt numFmtId="169" formatCode="0.00000"/>
    <numFmt numFmtId="170" formatCode="#,##0.00000"/>
    <numFmt numFmtId="171" formatCode="0.0000"/>
    <numFmt numFmtId="172" formatCode="0.0000000000"/>
    <numFmt numFmtId="173" formatCode="0.000000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sz val="12"/>
      <name val="Symbol"/>
      <family val="0"/>
    </font>
    <font>
      <vertAlign val="subscript"/>
      <sz val="1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4"/>
      <name val="Symbol"/>
      <family val="0"/>
    </font>
    <font>
      <sz val="12"/>
      <name val="Bookman Old Style"/>
      <family val="0"/>
    </font>
    <font>
      <sz val="8"/>
      <name val="Helv"/>
      <family val="0"/>
    </font>
    <font>
      <b/>
      <sz val="10"/>
      <color indexed="12"/>
      <name val="Helv"/>
      <family val="0"/>
    </font>
    <font>
      <b/>
      <sz val="12"/>
      <name val="Helv"/>
      <family val="0"/>
    </font>
    <font>
      <sz val="8.75"/>
      <name val="Helv"/>
      <family val="0"/>
    </font>
    <font>
      <sz val="9.25"/>
      <name val="Helv"/>
      <family val="0"/>
    </font>
    <font>
      <b/>
      <sz val="9.75"/>
      <color indexed="12"/>
      <name val="Helv"/>
      <family val="0"/>
    </font>
    <font>
      <sz val="8.5"/>
      <name val="Helv"/>
      <family val="0"/>
    </font>
    <font>
      <b/>
      <sz val="10.25"/>
      <color indexed="12"/>
      <name val="Helv"/>
      <family val="0"/>
    </font>
    <font>
      <sz val="5.75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64" fontId="4" fillId="0" borderId="5" xfId="0" applyNumberFormat="1" applyFont="1" applyBorder="1" applyAlignment="1">
      <alignment/>
    </xf>
    <xf numFmtId="171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167" fontId="4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/>
    </xf>
    <xf numFmtId="10" fontId="4" fillId="0" borderId="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ectedDefaultFrequency1.xls Chart 1" xfId="21"/>
    <cellStyle name="Normal_ExpectedDefaultFrequency1.xls Chart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Expected Default Frequency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175"/>
          <c:y val="0.12275"/>
          <c:w val="0.99325"/>
          <c:h val="0.7275"/>
        </c:manualLayout>
      </c:layout>
      <c:areaChart>
        <c:grouping val="standard"/>
        <c:varyColors val="0"/>
        <c:ser>
          <c:idx val="0"/>
          <c:order val="0"/>
          <c:tx>
            <c:v>Default Probability Range</c:v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-0.9000000000000009</c:v>
                </c:pt>
                <c:pt idx="42">
                  <c:v>-0.8000000000000009</c:v>
                </c:pt>
                <c:pt idx="43">
                  <c:v>-0.700000000000001</c:v>
                </c:pt>
                <c:pt idx="44">
                  <c:v>-0.600000000000001</c:v>
                </c:pt>
                <c:pt idx="45">
                  <c:v>-0.500000000000001</c:v>
                </c:pt>
                <c:pt idx="46">
                  <c:v>-0.400000000000001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0.09999999999999898</c:v>
                </c:pt>
                <c:pt idx="52">
                  <c:v>0.19999999999999898</c:v>
                </c:pt>
                <c:pt idx="53">
                  <c:v>0.299999999999999</c:v>
                </c:pt>
                <c:pt idx="54">
                  <c:v>0.399999999999999</c:v>
                </c:pt>
                <c:pt idx="55">
                  <c:v>0.499999999999999</c:v>
                </c:pt>
                <c:pt idx="56">
                  <c:v>0.599999999999999</c:v>
                </c:pt>
                <c:pt idx="57">
                  <c:v>0.699999999999999</c:v>
                </c:pt>
                <c:pt idx="58">
                  <c:v>0.7999999999999989</c:v>
                </c:pt>
                <c:pt idx="59">
                  <c:v>0.8999999999999989</c:v>
                </c:pt>
                <c:pt idx="60">
                  <c:v>0.9999999999999989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3.7</c:v>
                </c:pt>
                <c:pt idx="88">
                  <c:v>3.8</c:v>
                </c:pt>
                <c:pt idx="89">
                  <c:v>3.9</c:v>
                </c:pt>
                <c:pt idx="90">
                  <c:v>4</c:v>
                </c:pt>
                <c:pt idx="91">
                  <c:v>4.1</c:v>
                </c:pt>
                <c:pt idx="92">
                  <c:v>4.2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4.6</c:v>
                </c:pt>
                <c:pt idx="97">
                  <c:v>4.7</c:v>
                </c:pt>
                <c:pt idx="98">
                  <c:v>4.8</c:v>
                </c:pt>
                <c:pt idx="99">
                  <c:v>4.9</c:v>
                </c:pt>
                <c:pt idx="100">
                  <c:v>5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1.4867195147342977E-06</c:v>
                </c:pt>
                <c:pt idx="1">
                  <c:v>2.4389607458933518E-06</c:v>
                </c:pt>
                <c:pt idx="2">
                  <c:v>3.9612990910320745E-06</c:v>
                </c:pt>
                <c:pt idx="3">
                  <c:v>6.369825178867089E-06</c:v>
                </c:pt>
                <c:pt idx="4">
                  <c:v>1.0140852065486758E-05</c:v>
                </c:pt>
                <c:pt idx="5">
                  <c:v>1.5983741106905475E-05</c:v>
                </c:pt>
                <c:pt idx="6">
                  <c:v>2.4942471290053532E-05</c:v>
                </c:pt>
                <c:pt idx="7">
                  <c:v>3.853519674208712E-05</c:v>
                </c:pt>
                <c:pt idx="8">
                  <c:v>5.894306775653984E-05</c:v>
                </c:pt>
                <c:pt idx="9">
                  <c:v>8.926165717713291E-05</c:v>
                </c:pt>
                <c:pt idx="10">
                  <c:v>0.00013383022576488534</c:v>
                </c:pt>
                <c:pt idx="11">
                  <c:v>0.0001986554713927727</c:v>
                </c:pt>
                <c:pt idx="12">
                  <c:v>0.0002919469257914602</c:v>
                </c:pt>
                <c:pt idx="13">
                  <c:v>0.0004247802705507514</c:v>
                </c:pt>
                <c:pt idx="14">
                  <c:v>0.0006119019301137718</c:v>
                </c:pt>
                <c:pt idx="15">
                  <c:v>0.0008726826950457599</c:v>
                </c:pt>
                <c:pt idx="16">
                  <c:v>0.0012322191684730197</c:v>
                </c:pt>
                <c:pt idx="17">
                  <c:v>0.001722568939053681</c:v>
                </c:pt>
                <c:pt idx="18">
                  <c:v>0.00238408820146484</c:v>
                </c:pt>
                <c:pt idx="19">
                  <c:v>0.0032668190561999178</c:v>
                </c:pt>
                <c:pt idx="20">
                  <c:v>0.004431848411938007</c:v>
                </c:pt>
                <c:pt idx="21">
                  <c:v>0.005952532419775853</c:v>
                </c:pt>
                <c:pt idx="22">
                  <c:v>0.007915451582979967</c:v>
                </c:pt>
                <c:pt idx="23">
                  <c:v>0.01042093481442259</c:v>
                </c:pt>
                <c:pt idx="24">
                  <c:v>0.013582969233685611</c:v>
                </c:pt>
                <c:pt idx="25">
                  <c:v>0.017528300493568537</c:v>
                </c:pt>
                <c:pt idx="26">
                  <c:v>0.022394530294842896</c:v>
                </c:pt>
                <c:pt idx="27">
                  <c:v>0.028327037741601183</c:v>
                </c:pt>
                <c:pt idx="28">
                  <c:v>0.03547459284623142</c:v>
                </c:pt>
                <c:pt idx="29">
                  <c:v>0.043983595980427184</c:v>
                </c:pt>
                <c:pt idx="30">
                  <c:v>0.05399096651318805</c:v>
                </c:pt>
                <c:pt idx="31">
                  <c:v>0.06561581477467658</c:v>
                </c:pt>
                <c:pt idx="32">
                  <c:v>0.07895015830089414</c:v>
                </c:pt>
                <c:pt idx="33">
                  <c:v>0.09404907737688693</c:v>
                </c:pt>
                <c:pt idx="34">
                  <c:v>0.11092083467945553</c:v>
                </c:pt>
                <c:pt idx="35">
                  <c:v>0.12951759566589172</c:v>
                </c:pt>
                <c:pt idx="36">
                  <c:v>0.14972746563574485</c:v>
                </c:pt>
                <c:pt idx="37">
                  <c:v>0.17136859204780733</c:v>
                </c:pt>
                <c:pt idx="38">
                  <c:v>0.19418605498321292</c:v>
                </c:pt>
                <c:pt idx="39">
                  <c:v>0.2178521770325505</c:v>
                </c:pt>
                <c:pt idx="40">
                  <c:v>0.24197072451914334</c:v>
                </c:pt>
                <c:pt idx="41">
                  <c:v>0.2660852498987546</c:v>
                </c:pt>
                <c:pt idx="42">
                  <c:v>0.2896915527614825</c:v>
                </c:pt>
                <c:pt idx="43">
                  <c:v>0.31225393336676105</c:v>
                </c:pt>
                <c:pt idx="44">
                  <c:v>0.33322460289179945</c:v>
                </c:pt>
                <c:pt idx="45">
                  <c:v>0.3520653267642993</c:v>
                </c:pt>
                <c:pt idx="46">
                  <c:v>0.3682701403033231</c:v>
                </c:pt>
                <c:pt idx="47">
                  <c:v>0.38138781546052397</c:v>
                </c:pt>
                <c:pt idx="48">
                  <c:v>0.39104269397545577</c:v>
                </c:pt>
                <c:pt idx="49">
                  <c:v>0.3969525474770117</c:v>
                </c:pt>
                <c:pt idx="50">
                  <c:v>0.39894228040143265</c:v>
                </c:pt>
                <c:pt idx="51">
                  <c:v>0.3969525474770118</c:v>
                </c:pt>
                <c:pt idx="52">
                  <c:v>0.39104269397545594</c:v>
                </c:pt>
                <c:pt idx="53">
                  <c:v>0.3813878154605242</c:v>
                </c:pt>
                <c:pt idx="54">
                  <c:v>0.3682701403033234</c:v>
                </c:pt>
                <c:pt idx="55">
                  <c:v>0.35206532676429964</c:v>
                </c:pt>
                <c:pt idx="56">
                  <c:v>0.33322460289179984</c:v>
                </c:pt>
                <c:pt idx="57">
                  <c:v>0.31225393336676144</c:v>
                </c:pt>
                <c:pt idx="58">
                  <c:v>0.28969155276148295</c:v>
                </c:pt>
                <c:pt idx="59">
                  <c:v>0.26608524989875504</c:v>
                </c:pt>
                <c:pt idx="60">
                  <c:v>0.2419707245191436</c:v>
                </c:pt>
                <c:pt idx="61">
                  <c:v>0.2178521770325505</c:v>
                </c:pt>
                <c:pt idx="62">
                  <c:v>0.19418605498321292</c:v>
                </c:pt>
                <c:pt idx="63">
                  <c:v>0.17136859204780733</c:v>
                </c:pt>
                <c:pt idx="64">
                  <c:v>0.14972746563574485</c:v>
                </c:pt>
                <c:pt idx="65">
                  <c:v>0.12951759566589172</c:v>
                </c:pt>
                <c:pt idx="66">
                  <c:v>0.11092083467945553</c:v>
                </c:pt>
                <c:pt idx="67">
                  <c:v>0.09404907737688693</c:v>
                </c:pt>
                <c:pt idx="68">
                  <c:v>0.07895015830089414</c:v>
                </c:pt>
                <c:pt idx="69">
                  <c:v>0.06561581477467658</c:v>
                </c:pt>
                <c:pt idx="70">
                  <c:v>0.05399096651318805</c:v>
                </c:pt>
                <c:pt idx="71">
                  <c:v>0.043983595980427184</c:v>
                </c:pt>
                <c:pt idx="72">
                  <c:v>0.03547459284623142</c:v>
                </c:pt>
                <c:pt idx="73">
                  <c:v>0.028327037741601183</c:v>
                </c:pt>
                <c:pt idx="74">
                  <c:v>0.022394530294842896</c:v>
                </c:pt>
                <c:pt idx="75">
                  <c:v>0.017528300493568537</c:v>
                </c:pt>
                <c:pt idx="76">
                  <c:v>0.013582969233685611</c:v>
                </c:pt>
                <c:pt idx="77">
                  <c:v>0.01042093481442259</c:v>
                </c:pt>
                <c:pt idx="78">
                  <c:v>0.007915451582979967</c:v>
                </c:pt>
                <c:pt idx="79">
                  <c:v>0.005952532419775853</c:v>
                </c:pt>
                <c:pt idx="80">
                  <c:v>0.004431848411938007</c:v>
                </c:pt>
                <c:pt idx="81">
                  <c:v>0.0032668190561999178</c:v>
                </c:pt>
                <c:pt idx="82">
                  <c:v>0.00238408820146484</c:v>
                </c:pt>
                <c:pt idx="83">
                  <c:v>0.001722568939053681</c:v>
                </c:pt>
                <c:pt idx="84">
                  <c:v>0.0012322191684730197</c:v>
                </c:pt>
                <c:pt idx="85">
                  <c:v>0.0008726826950457599</c:v>
                </c:pt>
                <c:pt idx="86">
                  <c:v>0.0006119019301137718</c:v>
                </c:pt>
                <c:pt idx="87">
                  <c:v>0.0004247802705507514</c:v>
                </c:pt>
                <c:pt idx="88">
                  <c:v>0.0002919469257914602</c:v>
                </c:pt>
                <c:pt idx="89">
                  <c:v>0.0001986554713927727</c:v>
                </c:pt>
                <c:pt idx="90">
                  <c:v>0.00013383022576488534</c:v>
                </c:pt>
                <c:pt idx="91">
                  <c:v>8.926165717713291E-05</c:v>
                </c:pt>
                <c:pt idx="92">
                  <c:v>5.894306775653984E-05</c:v>
                </c:pt>
                <c:pt idx="93">
                  <c:v>3.853519674208712E-05</c:v>
                </c:pt>
                <c:pt idx="94">
                  <c:v>2.4942471290053532E-05</c:v>
                </c:pt>
                <c:pt idx="95">
                  <c:v>1.5983741106905475E-05</c:v>
                </c:pt>
                <c:pt idx="96">
                  <c:v>1.0140852065486758E-05</c:v>
                </c:pt>
                <c:pt idx="97">
                  <c:v>6.369825178867089E-06</c:v>
                </c:pt>
                <c:pt idx="98">
                  <c:v>3.9612990910320745E-06</c:v>
                </c:pt>
                <c:pt idx="99">
                  <c:v>2.4389607458933518E-06</c:v>
                </c:pt>
                <c:pt idx="100">
                  <c:v>1.4867195147342977E-06</c:v>
                </c:pt>
              </c:numCache>
            </c:numRef>
          </c:val>
        </c:ser>
        <c:ser>
          <c:idx val="1"/>
          <c:order val="1"/>
          <c:tx>
            <c:v>Normal Probability Range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-0.9000000000000009</c:v>
                </c:pt>
                <c:pt idx="42">
                  <c:v>-0.8000000000000009</c:v>
                </c:pt>
                <c:pt idx="43">
                  <c:v>-0.700000000000001</c:v>
                </c:pt>
                <c:pt idx="44">
                  <c:v>-0.600000000000001</c:v>
                </c:pt>
                <c:pt idx="45">
                  <c:v>-0.500000000000001</c:v>
                </c:pt>
                <c:pt idx="46">
                  <c:v>-0.400000000000001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0.09999999999999898</c:v>
                </c:pt>
                <c:pt idx="52">
                  <c:v>0.19999999999999898</c:v>
                </c:pt>
                <c:pt idx="53">
                  <c:v>0.299999999999999</c:v>
                </c:pt>
                <c:pt idx="54">
                  <c:v>0.399999999999999</c:v>
                </c:pt>
                <c:pt idx="55">
                  <c:v>0.499999999999999</c:v>
                </c:pt>
                <c:pt idx="56">
                  <c:v>0.599999999999999</c:v>
                </c:pt>
                <c:pt idx="57">
                  <c:v>0.699999999999999</c:v>
                </c:pt>
                <c:pt idx="58">
                  <c:v>0.7999999999999989</c:v>
                </c:pt>
                <c:pt idx="59">
                  <c:v>0.8999999999999989</c:v>
                </c:pt>
                <c:pt idx="60">
                  <c:v>0.9999999999999989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3.7</c:v>
                </c:pt>
                <c:pt idx="88">
                  <c:v>3.8</c:v>
                </c:pt>
                <c:pt idx="89">
                  <c:v>3.9</c:v>
                </c:pt>
                <c:pt idx="90">
                  <c:v>4</c:v>
                </c:pt>
                <c:pt idx="91">
                  <c:v>4.1</c:v>
                </c:pt>
                <c:pt idx="92">
                  <c:v>4.2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4.6</c:v>
                </c:pt>
                <c:pt idx="97">
                  <c:v>4.7</c:v>
                </c:pt>
                <c:pt idx="98">
                  <c:v>4.8</c:v>
                </c:pt>
                <c:pt idx="99">
                  <c:v>4.9</c:v>
                </c:pt>
                <c:pt idx="100">
                  <c:v>5</c:v>
                </c:pt>
              </c:numCache>
            </c:numRef>
          </c:cat>
          <c:val>
            <c:numRef>
              <c:f>Sheet2!$J$4:$J$104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0.12951759566589172</c:v>
                </c:pt>
                <c:pt idx="36">
                  <c:v>0.14972746563574485</c:v>
                </c:pt>
                <c:pt idx="37">
                  <c:v>0.17136859204780733</c:v>
                </c:pt>
                <c:pt idx="38">
                  <c:v>0.19418605498321292</c:v>
                </c:pt>
                <c:pt idx="39">
                  <c:v>0.2178521770325505</c:v>
                </c:pt>
                <c:pt idx="40">
                  <c:v>0.24197072451914334</c:v>
                </c:pt>
                <c:pt idx="41">
                  <c:v>0.2660852498987546</c:v>
                </c:pt>
                <c:pt idx="42">
                  <c:v>0.2896915527614825</c:v>
                </c:pt>
                <c:pt idx="43">
                  <c:v>0.31225393336676105</c:v>
                </c:pt>
                <c:pt idx="44">
                  <c:v>0.33322460289179945</c:v>
                </c:pt>
                <c:pt idx="45">
                  <c:v>0.3520653267642993</c:v>
                </c:pt>
                <c:pt idx="46">
                  <c:v>0.3682701403033231</c:v>
                </c:pt>
                <c:pt idx="47">
                  <c:v>0.38138781546052397</c:v>
                </c:pt>
                <c:pt idx="48">
                  <c:v>0.39104269397545577</c:v>
                </c:pt>
                <c:pt idx="49">
                  <c:v>0.3969525474770117</c:v>
                </c:pt>
                <c:pt idx="50">
                  <c:v>0.39894228040143265</c:v>
                </c:pt>
                <c:pt idx="51">
                  <c:v>0.3969525474770118</c:v>
                </c:pt>
                <c:pt idx="52">
                  <c:v>0.39104269397545594</c:v>
                </c:pt>
                <c:pt idx="53">
                  <c:v>0.3813878154605242</c:v>
                </c:pt>
                <c:pt idx="54">
                  <c:v>0.3682701403033234</c:v>
                </c:pt>
                <c:pt idx="55">
                  <c:v>0.35206532676429964</c:v>
                </c:pt>
                <c:pt idx="56">
                  <c:v>0.33322460289179984</c:v>
                </c:pt>
                <c:pt idx="57">
                  <c:v>0.31225393336676144</c:v>
                </c:pt>
                <c:pt idx="58">
                  <c:v>0.28969155276148295</c:v>
                </c:pt>
                <c:pt idx="59">
                  <c:v>0.26608524989875504</c:v>
                </c:pt>
                <c:pt idx="60">
                  <c:v>0.2419707245191436</c:v>
                </c:pt>
                <c:pt idx="61">
                  <c:v>0.2178521770325505</c:v>
                </c:pt>
                <c:pt idx="62">
                  <c:v>0.19418605498321292</c:v>
                </c:pt>
                <c:pt idx="63">
                  <c:v>0.17136859204780733</c:v>
                </c:pt>
                <c:pt idx="64">
                  <c:v>0.14972746563574485</c:v>
                </c:pt>
                <c:pt idx="65">
                  <c:v>0.12951759566589172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50967234"/>
        <c:axId val="56051923"/>
      </c:areaChart>
      <c:catAx>
        <c:axId val="50967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56051923"/>
        <c:crosses val="autoZero"/>
        <c:auto val="1"/>
        <c:lblOffset val="100"/>
        <c:noMultiLvlLbl val="0"/>
      </c:catAx>
      <c:valAx>
        <c:axId val="56051923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5096723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887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Standard Normal Probability Density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25"/>
          <c:y val="0.1465"/>
          <c:w val="0.96975"/>
          <c:h val="0.773"/>
        </c:manualLayout>
      </c:layout>
      <c:areaChart>
        <c:grouping val="stacked"/>
        <c:varyColors val="0"/>
        <c:ser>
          <c:idx val="0"/>
          <c:order val="0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-0.9000000000000009</c:v>
                </c:pt>
                <c:pt idx="42">
                  <c:v>-0.8000000000000009</c:v>
                </c:pt>
                <c:pt idx="43">
                  <c:v>-0.700000000000001</c:v>
                </c:pt>
                <c:pt idx="44">
                  <c:v>-0.600000000000001</c:v>
                </c:pt>
                <c:pt idx="45">
                  <c:v>-0.500000000000001</c:v>
                </c:pt>
                <c:pt idx="46">
                  <c:v>-0.400000000000001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0.09999999999999898</c:v>
                </c:pt>
                <c:pt idx="52">
                  <c:v>0.19999999999999898</c:v>
                </c:pt>
                <c:pt idx="53">
                  <c:v>0.299999999999999</c:v>
                </c:pt>
                <c:pt idx="54">
                  <c:v>0.399999999999999</c:v>
                </c:pt>
                <c:pt idx="55">
                  <c:v>0.499999999999999</c:v>
                </c:pt>
                <c:pt idx="56">
                  <c:v>0.599999999999999</c:v>
                </c:pt>
                <c:pt idx="57">
                  <c:v>0.699999999999999</c:v>
                </c:pt>
                <c:pt idx="58">
                  <c:v>0.7999999999999989</c:v>
                </c:pt>
                <c:pt idx="59">
                  <c:v>0.8999999999999989</c:v>
                </c:pt>
                <c:pt idx="60">
                  <c:v>0.9999999999999989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3.7</c:v>
                </c:pt>
                <c:pt idx="88">
                  <c:v>3.8</c:v>
                </c:pt>
                <c:pt idx="89">
                  <c:v>3.9</c:v>
                </c:pt>
                <c:pt idx="90">
                  <c:v>4</c:v>
                </c:pt>
                <c:pt idx="91">
                  <c:v>4.1</c:v>
                </c:pt>
                <c:pt idx="92">
                  <c:v>4.2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4.6</c:v>
                </c:pt>
                <c:pt idx="97">
                  <c:v>4.7</c:v>
                </c:pt>
                <c:pt idx="98">
                  <c:v>4.8</c:v>
                </c:pt>
                <c:pt idx="99">
                  <c:v>4.9</c:v>
                </c:pt>
                <c:pt idx="100">
                  <c:v>5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1.4867195147342977E-06</c:v>
                </c:pt>
                <c:pt idx="1">
                  <c:v>2.4389607458933518E-06</c:v>
                </c:pt>
                <c:pt idx="2">
                  <c:v>3.9612990910320745E-06</c:v>
                </c:pt>
                <c:pt idx="3">
                  <c:v>6.369825178867089E-06</c:v>
                </c:pt>
                <c:pt idx="4">
                  <c:v>1.0140852065486758E-05</c:v>
                </c:pt>
                <c:pt idx="5">
                  <c:v>1.5983741106905475E-05</c:v>
                </c:pt>
                <c:pt idx="6">
                  <c:v>2.4942471290053532E-05</c:v>
                </c:pt>
                <c:pt idx="7">
                  <c:v>3.853519674208712E-05</c:v>
                </c:pt>
                <c:pt idx="8">
                  <c:v>5.894306775653984E-05</c:v>
                </c:pt>
                <c:pt idx="9">
                  <c:v>8.926165717713291E-05</c:v>
                </c:pt>
                <c:pt idx="10">
                  <c:v>0.00013383022576488534</c:v>
                </c:pt>
                <c:pt idx="11">
                  <c:v>0.0001986554713927727</c:v>
                </c:pt>
                <c:pt idx="12">
                  <c:v>0.0002919469257914602</c:v>
                </c:pt>
                <c:pt idx="13">
                  <c:v>0.0004247802705507514</c:v>
                </c:pt>
                <c:pt idx="14">
                  <c:v>0.0006119019301137718</c:v>
                </c:pt>
                <c:pt idx="15">
                  <c:v>0.0008726826950457599</c:v>
                </c:pt>
                <c:pt idx="16">
                  <c:v>0.0012322191684730197</c:v>
                </c:pt>
                <c:pt idx="17">
                  <c:v>0.001722568939053681</c:v>
                </c:pt>
                <c:pt idx="18">
                  <c:v>0.00238408820146484</c:v>
                </c:pt>
                <c:pt idx="19">
                  <c:v>0.0032668190561999178</c:v>
                </c:pt>
                <c:pt idx="20">
                  <c:v>0.004431848411938007</c:v>
                </c:pt>
                <c:pt idx="21">
                  <c:v>0.005952532419775853</c:v>
                </c:pt>
                <c:pt idx="22">
                  <c:v>0.007915451582979967</c:v>
                </c:pt>
                <c:pt idx="23">
                  <c:v>0.01042093481442259</c:v>
                </c:pt>
                <c:pt idx="24">
                  <c:v>0.013582969233685611</c:v>
                </c:pt>
                <c:pt idx="25">
                  <c:v>0.017528300493568537</c:v>
                </c:pt>
                <c:pt idx="26">
                  <c:v>0.022394530294842896</c:v>
                </c:pt>
                <c:pt idx="27">
                  <c:v>0.028327037741601183</c:v>
                </c:pt>
                <c:pt idx="28">
                  <c:v>0.03547459284623142</c:v>
                </c:pt>
                <c:pt idx="29">
                  <c:v>0.043983595980427184</c:v>
                </c:pt>
                <c:pt idx="30">
                  <c:v>0.05399096651318805</c:v>
                </c:pt>
                <c:pt idx="31">
                  <c:v>0.06561581477467658</c:v>
                </c:pt>
                <c:pt idx="32">
                  <c:v>0.07895015830089414</c:v>
                </c:pt>
                <c:pt idx="33">
                  <c:v>0.09404907737688693</c:v>
                </c:pt>
                <c:pt idx="34">
                  <c:v>0.11092083467945553</c:v>
                </c:pt>
                <c:pt idx="35">
                  <c:v>0.12951759566589172</c:v>
                </c:pt>
                <c:pt idx="36">
                  <c:v>0.14972746563574485</c:v>
                </c:pt>
                <c:pt idx="37">
                  <c:v>0.17136859204780733</c:v>
                </c:pt>
                <c:pt idx="38">
                  <c:v>0.19418605498321292</c:v>
                </c:pt>
                <c:pt idx="39">
                  <c:v>0.2178521770325505</c:v>
                </c:pt>
                <c:pt idx="40">
                  <c:v>0.24197072451914334</c:v>
                </c:pt>
                <c:pt idx="41">
                  <c:v>0.2660852498987546</c:v>
                </c:pt>
                <c:pt idx="42">
                  <c:v>0.2896915527614825</c:v>
                </c:pt>
                <c:pt idx="43">
                  <c:v>0.31225393336676105</c:v>
                </c:pt>
                <c:pt idx="44">
                  <c:v>0.33322460289179945</c:v>
                </c:pt>
                <c:pt idx="45">
                  <c:v>0.3520653267642993</c:v>
                </c:pt>
                <c:pt idx="46">
                  <c:v>0.3682701403033231</c:v>
                </c:pt>
                <c:pt idx="47">
                  <c:v>0.38138781546052397</c:v>
                </c:pt>
                <c:pt idx="48">
                  <c:v>0.39104269397545577</c:v>
                </c:pt>
                <c:pt idx="49">
                  <c:v>0.3969525474770117</c:v>
                </c:pt>
                <c:pt idx="50">
                  <c:v>0.39894228040143265</c:v>
                </c:pt>
                <c:pt idx="51">
                  <c:v>0.3969525474770118</c:v>
                </c:pt>
                <c:pt idx="52">
                  <c:v>0.39104269397545594</c:v>
                </c:pt>
                <c:pt idx="53">
                  <c:v>0.3813878154605242</c:v>
                </c:pt>
                <c:pt idx="54">
                  <c:v>0.3682701403033234</c:v>
                </c:pt>
                <c:pt idx="55">
                  <c:v>0.35206532676429964</c:v>
                </c:pt>
                <c:pt idx="56">
                  <c:v>0.33322460289179984</c:v>
                </c:pt>
                <c:pt idx="57">
                  <c:v>0.31225393336676144</c:v>
                </c:pt>
                <c:pt idx="58">
                  <c:v>0.28969155276148295</c:v>
                </c:pt>
                <c:pt idx="59">
                  <c:v>0.26608524989875504</c:v>
                </c:pt>
                <c:pt idx="60">
                  <c:v>0.2419707245191436</c:v>
                </c:pt>
                <c:pt idx="61">
                  <c:v>0.2178521770325505</c:v>
                </c:pt>
                <c:pt idx="62">
                  <c:v>0.19418605498321292</c:v>
                </c:pt>
                <c:pt idx="63">
                  <c:v>0.17136859204780733</c:v>
                </c:pt>
                <c:pt idx="64">
                  <c:v>0.14972746563574485</c:v>
                </c:pt>
                <c:pt idx="65">
                  <c:v>0.12951759566589172</c:v>
                </c:pt>
                <c:pt idx="66">
                  <c:v>0.11092083467945553</c:v>
                </c:pt>
                <c:pt idx="67">
                  <c:v>0.09404907737688693</c:v>
                </c:pt>
                <c:pt idx="68">
                  <c:v>0.07895015830089414</c:v>
                </c:pt>
                <c:pt idx="69">
                  <c:v>0.06561581477467658</c:v>
                </c:pt>
                <c:pt idx="70">
                  <c:v>0.05399096651318805</c:v>
                </c:pt>
                <c:pt idx="71">
                  <c:v>0.043983595980427184</c:v>
                </c:pt>
                <c:pt idx="72">
                  <c:v>0.03547459284623142</c:v>
                </c:pt>
                <c:pt idx="73">
                  <c:v>0.028327037741601183</c:v>
                </c:pt>
                <c:pt idx="74">
                  <c:v>0.022394530294842896</c:v>
                </c:pt>
                <c:pt idx="75">
                  <c:v>0.017528300493568537</c:v>
                </c:pt>
                <c:pt idx="76">
                  <c:v>0.013582969233685611</c:v>
                </c:pt>
                <c:pt idx="77">
                  <c:v>0.01042093481442259</c:v>
                </c:pt>
                <c:pt idx="78">
                  <c:v>0.007915451582979967</c:v>
                </c:pt>
                <c:pt idx="79">
                  <c:v>0.005952532419775853</c:v>
                </c:pt>
                <c:pt idx="80">
                  <c:v>0.004431848411938007</c:v>
                </c:pt>
                <c:pt idx="81">
                  <c:v>0.0032668190561999178</c:v>
                </c:pt>
                <c:pt idx="82">
                  <c:v>0.00238408820146484</c:v>
                </c:pt>
                <c:pt idx="83">
                  <c:v>0.001722568939053681</c:v>
                </c:pt>
                <c:pt idx="84">
                  <c:v>0.0012322191684730197</c:v>
                </c:pt>
                <c:pt idx="85">
                  <c:v>0.0008726826950457599</c:v>
                </c:pt>
                <c:pt idx="86">
                  <c:v>0.0006119019301137718</c:v>
                </c:pt>
                <c:pt idx="87">
                  <c:v>0.0004247802705507514</c:v>
                </c:pt>
                <c:pt idx="88">
                  <c:v>0.0002919469257914602</c:v>
                </c:pt>
                <c:pt idx="89">
                  <c:v>0.0001986554713927727</c:v>
                </c:pt>
                <c:pt idx="90">
                  <c:v>0.00013383022576488534</c:v>
                </c:pt>
                <c:pt idx="91">
                  <c:v>8.926165717713291E-05</c:v>
                </c:pt>
                <c:pt idx="92">
                  <c:v>5.894306775653984E-05</c:v>
                </c:pt>
                <c:pt idx="93">
                  <c:v>3.853519674208712E-05</c:v>
                </c:pt>
                <c:pt idx="94">
                  <c:v>2.4942471290053532E-05</c:v>
                </c:pt>
                <c:pt idx="95">
                  <c:v>1.5983741106905475E-05</c:v>
                </c:pt>
                <c:pt idx="96">
                  <c:v>1.0140852065486758E-05</c:v>
                </c:pt>
                <c:pt idx="97">
                  <c:v>6.369825178867089E-06</c:v>
                </c:pt>
                <c:pt idx="98">
                  <c:v>3.9612990910320745E-06</c:v>
                </c:pt>
                <c:pt idx="99">
                  <c:v>2.4389607458933518E-06</c:v>
                </c:pt>
                <c:pt idx="100">
                  <c:v>1.4867195147342977E-06</c:v>
                </c:pt>
              </c:numCache>
            </c:numRef>
          </c:val>
        </c:ser>
        <c:axId val="34705260"/>
        <c:axId val="43911885"/>
      </c:areaChart>
      <c:catAx>
        <c:axId val="3470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3911885"/>
        <c:crosses val="autoZero"/>
        <c:auto val="1"/>
        <c:lblOffset val="100"/>
        <c:noMultiLvlLbl val="0"/>
      </c:catAx>
      <c:valAx>
        <c:axId val="4391188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4705260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Cumulative Probability Density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475"/>
          <c:y val="0.13175"/>
          <c:w val="0.95025"/>
          <c:h val="0.83975"/>
        </c:manualLayout>
      </c:layout>
      <c:areaChart>
        <c:grouping val="stacked"/>
        <c:varyColors val="0"/>
        <c:ser>
          <c:idx val="0"/>
          <c:order val="0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Sheet2!$K$4:$K$104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59662646"/>
        <c:axId val="92903"/>
      </c:areaChart>
      <c:catAx>
        <c:axId val="596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92903"/>
        <c:crosses val="autoZero"/>
        <c:auto val="1"/>
        <c:lblOffset val="100"/>
        <c:noMultiLvlLbl val="0"/>
      </c:catAx>
      <c:valAx>
        <c:axId val="92903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966264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Standard Normal Probability Density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8"/>
          <c:y val="0.10425"/>
          <c:w val="0.944"/>
          <c:h val="0.8245"/>
        </c:manualLayout>
      </c:layout>
      <c:areaChart>
        <c:grouping val="stacked"/>
        <c:varyColors val="0"/>
        <c:ser>
          <c:idx val="0"/>
          <c:order val="0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836128"/>
        <c:axId val="7525153"/>
      </c:areaChart>
      <c:catAx>
        <c:axId val="836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25153"/>
        <c:crosses val="autoZero"/>
        <c:auto val="1"/>
        <c:lblOffset val="100"/>
        <c:noMultiLvlLbl val="0"/>
      </c:catAx>
      <c:valAx>
        <c:axId val="7525153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836128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Expected Default Frequency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325"/>
          <c:y val="0.099"/>
          <c:w val="0.9875"/>
          <c:h val="0.80175"/>
        </c:manualLayout>
      </c:layout>
      <c:areaChart>
        <c:grouping val="standard"/>
        <c:varyColors val="0"/>
        <c:ser>
          <c:idx val="0"/>
          <c:order val="0"/>
          <c:tx>
            <c:v>Default Probability Range</c:v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v>Normal Probability Range</c:v>
          </c:tx>
          <c:spPr>
            <a:pattFill prst="narVert">
              <a:fgClr>
                <a:srgbClr val="00FF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Sheet2!$J$4:$J$104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617514"/>
        <c:axId val="5557627"/>
      </c:areaChart>
      <c:catAx>
        <c:axId val="6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627"/>
        <c:crosses val="autoZero"/>
        <c:auto val="1"/>
        <c:lblOffset val="100"/>
        <c:noMultiLvlLbl val="0"/>
      </c:catAx>
      <c:valAx>
        <c:axId val="5557627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1751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30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0.281</cdr:y>
    </cdr:from>
    <cdr:to>
      <cdr:x>0.50875</cdr:x>
      <cdr:y>0.83925</cdr:y>
    </cdr:to>
    <cdr:sp>
      <cdr:nvSpPr>
        <cdr:cNvPr id="1" name="Line 1"/>
        <cdr:cNvSpPr>
          <a:spLocks/>
        </cdr:cNvSpPr>
      </cdr:nvSpPr>
      <cdr:spPr>
        <a:xfrm flipH="1">
          <a:off x="3219450" y="628650"/>
          <a:ext cx="0" cy="12573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52</xdr:row>
      <xdr:rowOff>47625</xdr:rowOff>
    </xdr:from>
    <xdr:to>
      <xdr:col>11</xdr:col>
      <xdr:colOff>0</xdr:colOff>
      <xdr:row>62</xdr:row>
      <xdr:rowOff>114300</xdr:rowOff>
    </xdr:to>
    <xdr:graphicFrame>
      <xdr:nvGraphicFramePr>
        <xdr:cNvPr id="1" name="Chart 5"/>
        <xdr:cNvGraphicFramePr/>
      </xdr:nvGraphicFramePr>
      <xdr:xfrm>
        <a:off x="1057275" y="10972800"/>
        <a:ext cx="6305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36</xdr:row>
      <xdr:rowOff>0</xdr:rowOff>
    </xdr:from>
    <xdr:to>
      <xdr:col>11</xdr:col>
      <xdr:colOff>0</xdr:colOff>
      <xdr:row>46</xdr:row>
      <xdr:rowOff>152400</xdr:rowOff>
    </xdr:to>
    <xdr:graphicFrame>
      <xdr:nvGraphicFramePr>
        <xdr:cNvPr id="2" name="Chart 6"/>
        <xdr:cNvGraphicFramePr/>
      </xdr:nvGraphicFramePr>
      <xdr:xfrm>
        <a:off x="1019175" y="7572375"/>
        <a:ext cx="63436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152400</xdr:rowOff>
    </xdr:from>
    <xdr:to>
      <xdr:col>5</xdr:col>
      <xdr:colOff>752475</xdr:colOff>
      <xdr:row>39</xdr:row>
      <xdr:rowOff>133350</xdr:rowOff>
    </xdr:to>
    <xdr:graphicFrame>
      <xdr:nvGraphicFramePr>
        <xdr:cNvPr id="1" name="Chart 3"/>
        <xdr:cNvGraphicFramePr/>
      </xdr:nvGraphicFramePr>
      <xdr:xfrm>
        <a:off x="9525" y="4762500"/>
        <a:ext cx="4552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47625</xdr:rowOff>
    </xdr:from>
    <xdr:to>
      <xdr:col>6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28575" y="885825"/>
        <a:ext cx="45434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48</xdr:row>
      <xdr:rowOff>57150</xdr:rowOff>
    </xdr:from>
    <xdr:to>
      <xdr:col>5</xdr:col>
      <xdr:colOff>752475</xdr:colOff>
      <xdr:row>64</xdr:row>
      <xdr:rowOff>152400</xdr:rowOff>
    </xdr:to>
    <xdr:graphicFrame>
      <xdr:nvGraphicFramePr>
        <xdr:cNvPr id="3" name="Chart 5"/>
        <xdr:cNvGraphicFramePr/>
      </xdr:nvGraphicFramePr>
      <xdr:xfrm>
        <a:off x="38100" y="10115550"/>
        <a:ext cx="45243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84"/>
  <sheetViews>
    <sheetView tabSelected="1" workbookViewId="0" topLeftCell="A1">
      <selection activeCell="B2" sqref="B2"/>
    </sheetView>
  </sheetViews>
  <sheetFormatPr defaultColWidth="11.421875" defaultRowHeight="12"/>
  <cols>
    <col min="1" max="1" width="4.140625" style="1" customWidth="1"/>
    <col min="2" max="2" width="6.140625" style="1" customWidth="1"/>
    <col min="3" max="3" width="9.00390625" style="9" customWidth="1"/>
    <col min="4" max="4" width="10.00390625" style="1" customWidth="1"/>
    <col min="5" max="5" width="13.8515625" style="1" customWidth="1"/>
    <col min="6" max="6" width="10.421875" style="1" customWidth="1"/>
    <col min="7" max="7" width="9.00390625" style="1" customWidth="1"/>
    <col min="8" max="8" width="12.140625" style="1" customWidth="1"/>
    <col min="9" max="9" width="11.140625" style="1" customWidth="1"/>
    <col min="10" max="10" width="13.421875" style="1" customWidth="1"/>
    <col min="11" max="11" width="11.140625" style="1" customWidth="1"/>
    <col min="12" max="12" width="11.00390625" style="1" customWidth="1"/>
    <col min="13" max="15" width="8.8515625" style="1" customWidth="1"/>
    <col min="16" max="16" width="9.8515625" style="1" bestFit="1" customWidth="1"/>
    <col min="17" max="17" width="11.00390625" style="1" customWidth="1"/>
    <col min="18" max="18" width="11.57421875" style="1" bestFit="1" customWidth="1"/>
    <col min="19" max="16384" width="11.00390625" style="1" customWidth="1"/>
  </cols>
  <sheetData>
    <row r="1" spans="3:9" ht="16.5" customHeight="1" thickBot="1">
      <c r="C1" s="1"/>
      <c r="D1" s="9"/>
      <c r="E1" s="10"/>
      <c r="F1" s="11"/>
      <c r="G1" s="3" t="s">
        <v>14</v>
      </c>
      <c r="H1" s="11"/>
      <c r="I1" s="12"/>
    </row>
    <row r="2" spans="3:11" ht="16.5" customHeight="1">
      <c r="C2" s="30" t="s">
        <v>8</v>
      </c>
      <c r="K2" s="29" t="s">
        <v>7</v>
      </c>
    </row>
    <row r="3" ht="16.5" customHeight="1">
      <c r="C3" s="9" t="s">
        <v>24</v>
      </c>
    </row>
    <row r="4" ht="16.5" customHeight="1">
      <c r="C4" s="9" t="s">
        <v>25</v>
      </c>
    </row>
    <row r="5" ht="16.5" customHeight="1">
      <c r="C5" s="9" t="s">
        <v>26</v>
      </c>
    </row>
    <row r="6" ht="16.5" customHeight="1">
      <c r="C6" s="9" t="s">
        <v>27</v>
      </c>
    </row>
    <row r="7" ht="16.5" customHeight="1">
      <c r="C7" s="9" t="s">
        <v>28</v>
      </c>
    </row>
    <row r="8" ht="16.5" customHeight="1">
      <c r="C8" s="9" t="s">
        <v>29</v>
      </c>
    </row>
    <row r="9" ht="16.5" customHeight="1">
      <c r="C9" s="9" t="s">
        <v>30</v>
      </c>
    </row>
    <row r="10" ht="16.5" customHeight="1" thickBot="1"/>
    <row r="11" spans="4:24" ht="16.5" customHeight="1" thickBot="1">
      <c r="D11" s="4" t="s">
        <v>43</v>
      </c>
      <c r="E11" s="23">
        <v>120</v>
      </c>
      <c r="F11" s="1" t="s">
        <v>33</v>
      </c>
      <c r="P11"/>
      <c r="Q11"/>
      <c r="R11"/>
      <c r="S11"/>
      <c r="T11"/>
      <c r="U11"/>
      <c r="V11"/>
      <c r="W11"/>
      <c r="X11"/>
    </row>
    <row r="12" spans="4:24" ht="16.5" customHeight="1" thickBot="1">
      <c r="D12" s="5" t="s">
        <v>44</v>
      </c>
      <c r="E12" s="23">
        <v>90</v>
      </c>
      <c r="F12" s="1" t="s">
        <v>34</v>
      </c>
      <c r="P12"/>
      <c r="Q12"/>
      <c r="R12"/>
      <c r="S12"/>
      <c r="T12"/>
      <c r="U12"/>
      <c r="V12"/>
      <c r="W12"/>
      <c r="X12"/>
    </row>
    <row r="13" spans="4:24" ht="16.5" customHeight="1" thickBot="1">
      <c r="D13" s="5" t="s">
        <v>32</v>
      </c>
      <c r="E13" s="23">
        <v>20</v>
      </c>
      <c r="F13" s="1" t="s">
        <v>63</v>
      </c>
      <c r="P13"/>
      <c r="Q13"/>
      <c r="R13"/>
      <c r="S13"/>
      <c r="T13"/>
      <c r="U13"/>
      <c r="V13"/>
      <c r="W13"/>
      <c r="X13"/>
    </row>
    <row r="14" spans="3:24" ht="16.5" customHeight="1">
      <c r="C14" s="9" t="s">
        <v>35</v>
      </c>
      <c r="P14"/>
      <c r="Q14"/>
      <c r="R14"/>
      <c r="S14"/>
      <c r="T14"/>
      <c r="U14"/>
      <c r="V14"/>
      <c r="W14"/>
      <c r="X14"/>
    </row>
    <row r="15" spans="3:24" ht="16.5" customHeight="1">
      <c r="C15" s="9" t="s">
        <v>37</v>
      </c>
      <c r="P15"/>
      <c r="Q15"/>
      <c r="R15"/>
      <c r="S15"/>
      <c r="T15"/>
      <c r="U15"/>
      <c r="V15"/>
      <c r="W15"/>
      <c r="X15"/>
    </row>
    <row r="16" spans="3:24" ht="16.5" customHeight="1">
      <c r="C16" s="9" t="s">
        <v>38</v>
      </c>
      <c r="P16"/>
      <c r="Q16"/>
      <c r="R16"/>
      <c r="S16"/>
      <c r="T16"/>
      <c r="U16"/>
      <c r="V16"/>
      <c r="W16"/>
      <c r="X16"/>
    </row>
    <row r="17" spans="3:24" ht="16.5" customHeight="1">
      <c r="C17" s="9" t="s">
        <v>0</v>
      </c>
      <c r="P17"/>
      <c r="Q17"/>
      <c r="R17"/>
      <c r="S17"/>
      <c r="T17"/>
      <c r="U17"/>
      <c r="V17"/>
      <c r="W17"/>
      <c r="X17"/>
    </row>
    <row r="18" spans="16:24" ht="16.5" customHeight="1" thickBot="1">
      <c r="P18"/>
      <c r="Q18"/>
      <c r="R18"/>
      <c r="S18"/>
      <c r="T18"/>
      <c r="U18"/>
      <c r="V18"/>
      <c r="W18"/>
      <c r="X18"/>
    </row>
    <row r="19" spans="3:24" ht="18.75" customHeight="1" thickBot="1">
      <c r="C19" s="9">
        <v>1</v>
      </c>
      <c r="D19" s="1" t="s">
        <v>36</v>
      </c>
      <c r="F19" s="7" t="s">
        <v>45</v>
      </c>
      <c r="G19" s="8" t="s">
        <v>1</v>
      </c>
      <c r="H19" s="15">
        <f>E11-E12</f>
        <v>30</v>
      </c>
      <c r="I19" s="2" t="s">
        <v>2</v>
      </c>
      <c r="J19" s="24">
        <f>H19/H20</f>
        <v>1.5</v>
      </c>
      <c r="K19" s="1" t="s">
        <v>3</v>
      </c>
      <c r="P19"/>
      <c r="Q19"/>
      <c r="R19"/>
      <c r="S19"/>
      <c r="T19"/>
      <c r="U19"/>
      <c r="V19"/>
      <c r="W19"/>
      <c r="X19"/>
    </row>
    <row r="20" spans="6:24" ht="16.5" customHeight="1" thickBot="1">
      <c r="F20" s="6" t="s">
        <v>31</v>
      </c>
      <c r="H20" s="8">
        <f>E13</f>
        <v>20</v>
      </c>
      <c r="P20"/>
      <c r="Q20"/>
      <c r="R20"/>
      <c r="S20"/>
      <c r="T20"/>
      <c r="U20"/>
      <c r="V20"/>
      <c r="W20"/>
      <c r="X20"/>
    </row>
    <row r="21" spans="3:24" ht="16.5" customHeight="1" thickBot="1">
      <c r="C21" s="9" t="s">
        <v>4</v>
      </c>
      <c r="K21" s="25">
        <f>E13*J19</f>
        <v>30</v>
      </c>
      <c r="P21"/>
      <c r="Q21"/>
      <c r="R21"/>
      <c r="S21"/>
      <c r="T21"/>
      <c r="U21"/>
      <c r="V21"/>
      <c r="W21"/>
      <c r="X21"/>
    </row>
    <row r="22" spans="3:24" ht="16.5" customHeight="1" thickBot="1">
      <c r="C22" s="9" t="s">
        <v>5</v>
      </c>
      <c r="D22" s="24">
        <f>J19</f>
        <v>1.5</v>
      </c>
      <c r="E22" s="1" t="s">
        <v>46</v>
      </c>
      <c r="K22" s="24">
        <f>((NORMDIST($E$11,$E$12,$E$13,TRUE))-0.5)*2</f>
        <v>0.8663855424130986</v>
      </c>
      <c r="P22"/>
      <c r="Q22"/>
      <c r="R22"/>
      <c r="S22"/>
      <c r="T22"/>
      <c r="U22"/>
      <c r="V22"/>
      <c r="W22"/>
      <c r="X22"/>
    </row>
    <row r="23" spans="3:24" ht="16.5" customHeight="1" thickBot="1">
      <c r="C23" s="9" t="s">
        <v>6</v>
      </c>
      <c r="H23" s="24">
        <f>J19</f>
        <v>1.5</v>
      </c>
      <c r="I23" s="1" t="s">
        <v>42</v>
      </c>
      <c r="P23"/>
      <c r="Q23"/>
      <c r="R23"/>
      <c r="S23"/>
      <c r="T23"/>
      <c r="U23"/>
      <c r="V23"/>
      <c r="W23"/>
      <c r="X23"/>
    </row>
    <row r="24" spans="3:17" ht="16.5" customHeight="1" thickBot="1">
      <c r="C24" s="9" t="s">
        <v>47</v>
      </c>
      <c r="E24" s="26">
        <f>1-K22</f>
        <v>0.13361445758690138</v>
      </c>
      <c r="F24" s="1" t="s">
        <v>48</v>
      </c>
      <c r="G24" s="27">
        <f>E24/2</f>
        <v>0.06680722879345069</v>
      </c>
      <c r="H24" s="18" t="s">
        <v>49</v>
      </c>
      <c r="Q24" s="16"/>
    </row>
    <row r="25" spans="3:17" ht="16.5" customHeight="1" thickBot="1">
      <c r="C25" s="27">
        <f>G24</f>
        <v>0.06680722879345069</v>
      </c>
      <c r="D25" s="1" t="s">
        <v>50</v>
      </c>
      <c r="H25" s="17"/>
      <c r="K25" s="28">
        <f>C25</f>
        <v>0.06680722879345069</v>
      </c>
      <c r="Q25" s="16"/>
    </row>
    <row r="26" spans="3:17" ht="16.5" customHeight="1">
      <c r="C26" s="9" t="s">
        <v>51</v>
      </c>
      <c r="H26" s="17"/>
      <c r="Q26" s="16"/>
    </row>
    <row r="27" spans="3:17" ht="16.5" customHeight="1">
      <c r="C27" s="9" t="s">
        <v>62</v>
      </c>
      <c r="H27" s="17"/>
      <c r="Q27" s="16"/>
    </row>
    <row r="28" spans="8:17" ht="16.5" customHeight="1">
      <c r="H28" s="17"/>
      <c r="Q28" s="16"/>
    </row>
    <row r="29" ht="16.5" customHeight="1">
      <c r="H29" s="14"/>
    </row>
    <row r="30" ht="16.5" customHeight="1">
      <c r="H30" s="14"/>
    </row>
    <row r="31" ht="16.5" customHeight="1">
      <c r="H31" s="14"/>
    </row>
    <row r="32" ht="16.5" customHeight="1">
      <c r="H32" s="14"/>
    </row>
    <row r="33" ht="16.5" customHeight="1">
      <c r="H33" s="14"/>
    </row>
    <row r="34" ht="16.5" customHeight="1">
      <c r="H34" s="14"/>
    </row>
    <row r="35" spans="3:8" ht="16.5" customHeight="1">
      <c r="C35" s="9" t="s">
        <v>64</v>
      </c>
      <c r="H35" s="14"/>
    </row>
    <row r="36" spans="3:8" ht="16.5" customHeight="1">
      <c r="C36" s="9" t="s">
        <v>65</v>
      </c>
      <c r="H36" s="14"/>
    </row>
    <row r="37" ht="16.5" customHeight="1">
      <c r="H37" s="14"/>
    </row>
    <row r="38" ht="16.5" customHeight="1">
      <c r="H38" s="14"/>
    </row>
    <row r="39" ht="16.5" customHeight="1">
      <c r="H39" s="14"/>
    </row>
    <row r="40" ht="16.5" customHeight="1">
      <c r="H40" s="14"/>
    </row>
    <row r="41" ht="16.5" customHeight="1">
      <c r="H41" s="14"/>
    </row>
    <row r="42" ht="16.5" customHeight="1">
      <c r="H42" s="14"/>
    </row>
    <row r="43" ht="16.5" customHeight="1">
      <c r="H43" s="14"/>
    </row>
    <row r="44" ht="16.5" customHeight="1">
      <c r="H44" s="14"/>
    </row>
    <row r="45" ht="16.5" customHeight="1">
      <c r="H45" s="14"/>
    </row>
    <row r="46" ht="16.5" customHeight="1">
      <c r="H46" s="14"/>
    </row>
    <row r="47" ht="16.5" customHeight="1">
      <c r="H47" s="14"/>
    </row>
    <row r="48" spans="3:8" ht="16.5" customHeight="1">
      <c r="C48" s="9" t="s">
        <v>66</v>
      </c>
      <c r="H48" s="14"/>
    </row>
    <row r="49" spans="3:8" ht="16.5" customHeight="1">
      <c r="C49" s="9" t="s">
        <v>67</v>
      </c>
      <c r="H49" s="14"/>
    </row>
    <row r="50" spans="3:8" ht="16.5" customHeight="1">
      <c r="C50" s="9" t="s">
        <v>68</v>
      </c>
      <c r="H50" s="14"/>
    </row>
    <row r="51" spans="3:8" ht="16.5" customHeight="1">
      <c r="C51" s="9" t="s">
        <v>69</v>
      </c>
      <c r="H51" s="14"/>
    </row>
    <row r="52" spans="3:8" ht="16.5" customHeight="1">
      <c r="C52" s="9" t="s">
        <v>70</v>
      </c>
      <c r="H52" s="14"/>
    </row>
    <row r="53" ht="16.5" customHeight="1">
      <c r="H53" s="14"/>
    </row>
    <row r="54" ht="16.5" customHeight="1">
      <c r="H54" s="14"/>
    </row>
    <row r="55" ht="16.5" customHeight="1">
      <c r="H55" s="14"/>
    </row>
    <row r="56" ht="16.5" customHeight="1">
      <c r="H56" s="14"/>
    </row>
    <row r="57" ht="16.5" customHeight="1">
      <c r="H57" s="14"/>
    </row>
    <row r="58" ht="16.5" customHeight="1">
      <c r="H58" s="14"/>
    </row>
    <row r="59" ht="16.5" customHeight="1">
      <c r="H59" s="14"/>
    </row>
    <row r="60" ht="16.5" customHeight="1">
      <c r="H60" s="14"/>
    </row>
    <row r="61" ht="16.5" customHeight="1">
      <c r="H61" s="14"/>
    </row>
    <row r="62" ht="16.5" customHeight="1">
      <c r="H62" s="14"/>
    </row>
    <row r="63" ht="16.5" customHeight="1">
      <c r="H63" s="14"/>
    </row>
    <row r="64" spans="3:8" ht="16.5" customHeight="1">
      <c r="C64" s="9" t="s">
        <v>71</v>
      </c>
      <c r="H64" s="14"/>
    </row>
    <row r="65" spans="3:8" ht="16.5" customHeight="1">
      <c r="C65" s="9" t="s">
        <v>72</v>
      </c>
      <c r="H65" s="14"/>
    </row>
    <row r="66" spans="3:8" ht="16.5" customHeight="1">
      <c r="C66" s="9" t="s">
        <v>73</v>
      </c>
      <c r="H66" s="14"/>
    </row>
    <row r="67" spans="3:8" ht="16.5" customHeight="1">
      <c r="C67" s="9" t="s">
        <v>9</v>
      </c>
      <c r="H67" s="14"/>
    </row>
    <row r="68" spans="3:8" ht="16.5" customHeight="1">
      <c r="C68" s="9" t="s">
        <v>10</v>
      </c>
      <c r="H68" s="14"/>
    </row>
    <row r="69" spans="3:8" ht="16.5" customHeight="1">
      <c r="C69" s="9" t="s">
        <v>11</v>
      </c>
      <c r="H69" s="14"/>
    </row>
    <row r="70" spans="3:8" ht="16.5" customHeight="1">
      <c r="C70" s="9" t="s">
        <v>12</v>
      </c>
      <c r="H70" s="14"/>
    </row>
    <row r="71" ht="16.5" customHeight="1">
      <c r="H71" s="14"/>
    </row>
    <row r="72" ht="16.5" customHeight="1">
      <c r="C72" s="9" t="s">
        <v>39</v>
      </c>
    </row>
    <row r="73" ht="16.5" customHeight="1">
      <c r="C73" s="9" t="s">
        <v>40</v>
      </c>
    </row>
    <row r="74" ht="16.5" customHeight="1">
      <c r="C74" s="9" t="s">
        <v>41</v>
      </c>
    </row>
    <row r="75" ht="16.5" customHeight="1">
      <c r="C75" s="9" t="s">
        <v>13</v>
      </c>
    </row>
    <row r="76" ht="16.5" customHeight="1">
      <c r="C76" s="9" t="s">
        <v>15</v>
      </c>
    </row>
    <row r="77" spans="3:4" ht="16.5" customHeight="1">
      <c r="C77" s="9">
        <v>1</v>
      </c>
      <c r="D77" s="1" t="s">
        <v>16</v>
      </c>
    </row>
    <row r="78" spans="3:4" ht="16.5" customHeight="1">
      <c r="C78" s="9">
        <v>2</v>
      </c>
      <c r="D78" s="1" t="s">
        <v>17</v>
      </c>
    </row>
    <row r="79" spans="3:4" ht="16.5" customHeight="1">
      <c r="C79" s="9">
        <v>3</v>
      </c>
      <c r="D79" s="1" t="s">
        <v>18</v>
      </c>
    </row>
    <row r="80" ht="16.5" customHeight="1">
      <c r="C80" s="9" t="s">
        <v>19</v>
      </c>
    </row>
    <row r="81" spans="3:4" ht="16.5" customHeight="1">
      <c r="C81" s="9">
        <v>1</v>
      </c>
      <c r="D81" s="1" t="s">
        <v>20</v>
      </c>
    </row>
    <row r="82" spans="3:4" ht="16.5" customHeight="1">
      <c r="C82" s="9">
        <v>2</v>
      </c>
      <c r="D82" s="1" t="s">
        <v>21</v>
      </c>
    </row>
    <row r="83" spans="3:4" ht="16.5" customHeight="1">
      <c r="C83" s="9">
        <v>3</v>
      </c>
      <c r="D83" s="1" t="s">
        <v>22</v>
      </c>
    </row>
    <row r="84" spans="3:4" ht="16.5" customHeight="1">
      <c r="C84" s="9">
        <v>4</v>
      </c>
      <c r="D84" s="1" t="s">
        <v>23</v>
      </c>
    </row>
  </sheetData>
  <printOptions/>
  <pageMargins left="0.3" right="0.3" top="0.7" bottom="0.7" header="0.5" footer="0.5"/>
  <pageSetup orientation="portrait" paperSize="9" scale="80"/>
  <headerFooter alignWithMargins="0">
    <oddHeader>&amp;L&amp;CExpectedDefaultFrequency.xls&amp;R&amp;D, &amp;T</oddHeader>
    <oddFooter>&amp;L&amp;C- &amp;P -&amp;R</oddFooter>
  </headerFooter>
  <drawing r:id="rId3"/>
  <legacyDrawing r:id="rId2"/>
  <oleObjects>
    <oleObject progId="Equation.3" shapeId="18919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11.421875" defaultRowHeight="16.5" customHeight="1"/>
  <cols>
    <col min="9" max="9" width="11.8515625" style="0" bestFit="1" customWidth="1"/>
    <col min="10" max="10" width="11.8515625" style="0" customWidth="1"/>
    <col min="11" max="11" width="11.8515625" style="0" bestFit="1" customWidth="1"/>
  </cols>
  <sheetData>
    <row r="1" spans="1:14" ht="16.5" customHeight="1">
      <c r="A1" s="1"/>
      <c r="B1" s="1"/>
      <c r="C1" s="1"/>
      <c r="D1" s="1"/>
      <c r="E1" s="1"/>
      <c r="F1" s="20" t="s">
        <v>58</v>
      </c>
      <c r="G1" s="1"/>
      <c r="H1" s="1"/>
      <c r="I1" s="1"/>
      <c r="J1" s="1"/>
      <c r="M1" s="4" t="s">
        <v>43</v>
      </c>
      <c r="N1" s="1">
        <f>Sheet1!E11</f>
        <v>120</v>
      </c>
    </row>
    <row r="2" spans="1:14" ht="16.5" customHeight="1">
      <c r="A2" s="22" t="s">
        <v>56</v>
      </c>
      <c r="B2" s="21">
        <v>0</v>
      </c>
      <c r="C2" s="1" t="s">
        <v>52</v>
      </c>
      <c r="D2" s="1"/>
      <c r="E2" s="1"/>
      <c r="F2" s="1"/>
      <c r="G2" s="1"/>
      <c r="H2" s="1"/>
      <c r="I2" s="1"/>
      <c r="J2" s="1"/>
      <c r="M2" s="5" t="str">
        <f>Sheet1!D12</f>
        <v>m =</v>
      </c>
      <c r="N2" s="1">
        <f>Sheet1!E12</f>
        <v>90</v>
      </c>
    </row>
    <row r="3" spans="1:14" ht="16.5" customHeight="1">
      <c r="A3" s="22" t="s">
        <v>57</v>
      </c>
      <c r="B3" s="21">
        <v>1</v>
      </c>
      <c r="C3" s="1" t="s">
        <v>55</v>
      </c>
      <c r="D3" s="1"/>
      <c r="E3" s="1"/>
      <c r="F3" s="1"/>
      <c r="G3" s="1"/>
      <c r="H3" s="2" t="s">
        <v>53</v>
      </c>
      <c r="I3" s="2" t="s">
        <v>54</v>
      </c>
      <c r="J3" s="2"/>
      <c r="M3" s="22" t="s">
        <v>57</v>
      </c>
      <c r="N3" s="1">
        <f>Sheet1!E13</f>
        <v>20</v>
      </c>
    </row>
    <row r="4" spans="1:14" ht="16.5" customHeight="1" thickBot="1">
      <c r="A4" s="22" t="s">
        <v>59</v>
      </c>
      <c r="B4" s="21">
        <f>N6</f>
        <v>1.5</v>
      </c>
      <c r="C4" s="1" t="s">
        <v>60</v>
      </c>
      <c r="D4" s="1"/>
      <c r="E4" s="1"/>
      <c r="F4" s="1"/>
      <c r="G4" s="21">
        <v>-5</v>
      </c>
      <c r="H4" s="21">
        <f aca="true" t="shared" si="0" ref="H4:H35">($B$3)*($G4)+$B$2</f>
        <v>-5</v>
      </c>
      <c r="I4" s="19">
        <f aca="true" t="shared" si="1" ref="I4:I35">NORMDIST($H4,$B$2,$B$3,FALSE)</f>
        <v>1.4867195147342977E-06</v>
      </c>
      <c r="J4" s="19">
        <f>IF(ABS(H4)&gt;$B$4,0,I4)</f>
        <v>0</v>
      </c>
      <c r="K4" s="19">
        <f>NORMDIST($H4,$B$2,$B$3,TRUE)</f>
        <v>2.871049996633346E-07</v>
      </c>
      <c r="M4" s="7" t="s">
        <v>45</v>
      </c>
      <c r="N4" s="1">
        <f>N1-N2</f>
        <v>30</v>
      </c>
    </row>
    <row r="5" spans="1:14" ht="16.5" customHeight="1">
      <c r="A5" s="1"/>
      <c r="B5" s="1"/>
      <c r="C5" s="1"/>
      <c r="D5" s="1"/>
      <c r="E5" s="1"/>
      <c r="F5" s="1"/>
      <c r="G5" s="21">
        <v>-4.9</v>
      </c>
      <c r="H5" s="21">
        <f t="shared" si="0"/>
        <v>-4.9</v>
      </c>
      <c r="I5" s="19">
        <f t="shared" si="1"/>
        <v>2.4389607458933518E-06</v>
      </c>
      <c r="J5" s="19">
        <f aca="true" t="shared" si="2" ref="J5:J68">IF(ABS(H5)&gt;$B$4,0,I5)</f>
        <v>0</v>
      </c>
      <c r="K5" s="19">
        <f aca="true" t="shared" si="3" ref="K5:K68">NORMDIST($H5,$B$2,$B$3,TRUE)</f>
        <v>4.798695472096881E-07</v>
      </c>
      <c r="M5" s="6" t="s">
        <v>31</v>
      </c>
      <c r="N5" s="1">
        <f>N3</f>
        <v>20</v>
      </c>
    </row>
    <row r="6" spans="1:14" ht="16.5" customHeight="1">
      <c r="A6" s="1"/>
      <c r="B6" s="1"/>
      <c r="C6" s="1"/>
      <c r="D6" s="1"/>
      <c r="E6" s="1"/>
      <c r="F6" s="1"/>
      <c r="G6" s="21">
        <v>-4.8</v>
      </c>
      <c r="H6" s="21">
        <f t="shared" si="0"/>
        <v>-4.8</v>
      </c>
      <c r="I6" s="19">
        <f t="shared" si="1"/>
        <v>3.9612990910320745E-06</v>
      </c>
      <c r="J6" s="19">
        <f t="shared" si="2"/>
        <v>0</v>
      </c>
      <c r="K6" s="19">
        <f t="shared" si="3"/>
        <v>7.943526689757618E-07</v>
      </c>
      <c r="M6" s="4" t="s">
        <v>61</v>
      </c>
      <c r="N6" s="13">
        <f>N4/N5</f>
        <v>1.5</v>
      </c>
    </row>
    <row r="7" spans="1:11" ht="16.5" customHeight="1">
      <c r="A7" s="1"/>
      <c r="B7" s="1"/>
      <c r="C7" s="1"/>
      <c r="D7" s="1"/>
      <c r="E7" s="1"/>
      <c r="F7" s="1"/>
      <c r="G7" s="21">
        <v>-4.7</v>
      </c>
      <c r="H7" s="21">
        <f t="shared" si="0"/>
        <v>-4.7</v>
      </c>
      <c r="I7" s="19">
        <f t="shared" si="1"/>
        <v>6.369825178867089E-06</v>
      </c>
      <c r="J7" s="19">
        <f t="shared" si="2"/>
        <v>0</v>
      </c>
      <c r="K7" s="19">
        <f t="shared" si="3"/>
        <v>1.3023156540947767E-06</v>
      </c>
    </row>
    <row r="8" spans="1:11" ht="16.5" customHeight="1">
      <c r="A8" s="1"/>
      <c r="B8" s="1"/>
      <c r="C8" s="1"/>
      <c r="D8" s="1"/>
      <c r="E8" s="1"/>
      <c r="F8" s="1"/>
      <c r="G8" s="21">
        <v>-4.6</v>
      </c>
      <c r="H8" s="21">
        <f t="shared" si="0"/>
        <v>-4.6</v>
      </c>
      <c r="I8" s="19">
        <f t="shared" si="1"/>
        <v>1.0140852065486758E-05</v>
      </c>
      <c r="J8" s="19">
        <f t="shared" si="2"/>
        <v>0</v>
      </c>
      <c r="K8" s="19">
        <f t="shared" si="3"/>
        <v>2.114643376405212E-06</v>
      </c>
    </row>
    <row r="9" spans="1:11" ht="16.5" customHeight="1">
      <c r="A9" s="1"/>
      <c r="B9" s="1"/>
      <c r="C9" s="1"/>
      <c r="D9" s="1"/>
      <c r="E9" s="1"/>
      <c r="F9" s="1"/>
      <c r="G9" s="21">
        <v>-4.5</v>
      </c>
      <c r="H9" s="21">
        <f t="shared" si="0"/>
        <v>-4.5</v>
      </c>
      <c r="I9" s="19">
        <f t="shared" si="1"/>
        <v>1.5983741106905475E-05</v>
      </c>
      <c r="J9" s="19">
        <f t="shared" si="2"/>
        <v>0</v>
      </c>
      <c r="K9" s="19">
        <f t="shared" si="3"/>
        <v>3.400803061937019E-06</v>
      </c>
    </row>
    <row r="10" spans="1:11" ht="16.5" customHeight="1">
      <c r="A10" s="1"/>
      <c r="B10" s="1"/>
      <c r="C10" s="1"/>
      <c r="D10" s="1"/>
      <c r="E10" s="1"/>
      <c r="F10" s="1"/>
      <c r="G10" s="21">
        <v>-4.4</v>
      </c>
      <c r="H10" s="21">
        <f t="shared" si="0"/>
        <v>-4.4</v>
      </c>
      <c r="I10" s="19">
        <f t="shared" si="1"/>
        <v>2.4942471290053532E-05</v>
      </c>
      <c r="J10" s="19">
        <f t="shared" si="2"/>
        <v>0</v>
      </c>
      <c r="K10" s="19">
        <f t="shared" si="3"/>
        <v>5.4169530538938915E-06</v>
      </c>
    </row>
    <row r="11" spans="1:11" ht="16.5" customHeight="1">
      <c r="A11" s="1"/>
      <c r="B11" s="1"/>
      <c r="C11" s="1"/>
      <c r="D11" s="1"/>
      <c r="E11" s="1"/>
      <c r="F11" s="1"/>
      <c r="G11" s="21">
        <v>-4.3</v>
      </c>
      <c r="H11" s="21">
        <f t="shared" si="0"/>
        <v>-4.3</v>
      </c>
      <c r="I11" s="19">
        <f t="shared" si="1"/>
        <v>3.853519674208712E-05</v>
      </c>
      <c r="J11" s="19">
        <f t="shared" si="2"/>
        <v>0</v>
      </c>
      <c r="K11" s="19">
        <f t="shared" si="3"/>
        <v>8.546021191491171E-06</v>
      </c>
    </row>
    <row r="12" spans="1:11" ht="16.5" customHeight="1">
      <c r="A12" s="1"/>
      <c r="B12" s="1"/>
      <c r="C12" s="1"/>
      <c r="D12" s="1"/>
      <c r="E12" s="1"/>
      <c r="F12" s="1"/>
      <c r="G12" s="21">
        <v>-4.2</v>
      </c>
      <c r="H12" s="21">
        <f t="shared" si="0"/>
        <v>-4.2</v>
      </c>
      <c r="I12" s="19">
        <f t="shared" si="1"/>
        <v>5.894306775653984E-05</v>
      </c>
      <c r="J12" s="19">
        <f t="shared" si="2"/>
        <v>0</v>
      </c>
      <c r="K12" s="19">
        <f t="shared" si="3"/>
        <v>1.3354097334605797E-05</v>
      </c>
    </row>
    <row r="13" spans="1:11" ht="16.5" customHeight="1">
      <c r="A13" s="1"/>
      <c r="B13" s="1"/>
      <c r="C13" s="1"/>
      <c r="D13" s="1"/>
      <c r="E13" s="1"/>
      <c r="F13" s="1"/>
      <c r="G13" s="21">
        <v>-4.1</v>
      </c>
      <c r="H13" s="21">
        <f t="shared" si="0"/>
        <v>-4.1</v>
      </c>
      <c r="I13" s="19">
        <f t="shared" si="1"/>
        <v>8.926165717713291E-05</v>
      </c>
      <c r="J13" s="19">
        <f t="shared" si="2"/>
        <v>0</v>
      </c>
      <c r="K13" s="19">
        <f t="shared" si="3"/>
        <v>2.0668715772220736E-05</v>
      </c>
    </row>
    <row r="14" spans="1:11" ht="16.5" customHeight="1">
      <c r="A14" s="1"/>
      <c r="B14" s="1"/>
      <c r="C14" s="1"/>
      <c r="D14" s="1"/>
      <c r="E14" s="1"/>
      <c r="F14" s="1"/>
      <c r="G14" s="21">
        <v>-4</v>
      </c>
      <c r="H14" s="21">
        <f t="shared" si="0"/>
        <v>-4</v>
      </c>
      <c r="I14" s="19">
        <f t="shared" si="1"/>
        <v>0.00013383022576488534</v>
      </c>
      <c r="J14" s="19">
        <f t="shared" si="2"/>
        <v>0</v>
      </c>
      <c r="K14" s="19">
        <f t="shared" si="3"/>
        <v>3.1686034609235136E-05</v>
      </c>
    </row>
    <row r="15" spans="1:11" ht="16.5" customHeight="1">
      <c r="A15" s="1"/>
      <c r="B15" s="1"/>
      <c r="C15" s="1"/>
      <c r="D15" s="1"/>
      <c r="E15" s="1"/>
      <c r="F15" s="1"/>
      <c r="G15" s="21">
        <v>-3.9</v>
      </c>
      <c r="H15" s="21">
        <f t="shared" si="0"/>
        <v>-3.9</v>
      </c>
      <c r="I15" s="19">
        <f t="shared" si="1"/>
        <v>0.0001986554713927727</v>
      </c>
      <c r="J15" s="19">
        <f t="shared" si="2"/>
        <v>0</v>
      </c>
      <c r="K15" s="19">
        <f t="shared" si="3"/>
        <v>4.81155188652993E-05</v>
      </c>
    </row>
    <row r="16" spans="1:11" ht="16.5" customHeight="1">
      <c r="A16" s="1"/>
      <c r="B16" s="1"/>
      <c r="C16" s="1"/>
      <c r="D16" s="1"/>
      <c r="E16" s="1"/>
      <c r="F16" s="1"/>
      <c r="G16" s="21">
        <v>-3.8</v>
      </c>
      <c r="H16" s="21">
        <f t="shared" si="0"/>
        <v>-3.8</v>
      </c>
      <c r="I16" s="19">
        <f t="shared" si="1"/>
        <v>0.0002919469257914602</v>
      </c>
      <c r="J16" s="19">
        <f t="shared" si="2"/>
        <v>0</v>
      </c>
      <c r="K16" s="19">
        <f t="shared" si="3"/>
        <v>7.237243427438145E-05</v>
      </c>
    </row>
    <row r="17" spans="1:11" ht="16.5" customHeight="1">
      <c r="A17" s="1"/>
      <c r="B17" s="1"/>
      <c r="C17" s="1"/>
      <c r="D17" s="1"/>
      <c r="E17" s="1"/>
      <c r="F17" s="1"/>
      <c r="G17" s="21">
        <v>-3.7</v>
      </c>
      <c r="H17" s="21">
        <f t="shared" si="0"/>
        <v>-3.7</v>
      </c>
      <c r="I17" s="19">
        <f t="shared" si="1"/>
        <v>0.0004247802705507514</v>
      </c>
      <c r="J17" s="19">
        <f t="shared" si="2"/>
        <v>0</v>
      </c>
      <c r="K17" s="19">
        <f t="shared" si="3"/>
        <v>0.00010783014540605151</v>
      </c>
    </row>
    <row r="18" spans="1:11" ht="16.5" customHeight="1">
      <c r="A18" s="1"/>
      <c r="B18" s="1"/>
      <c r="C18" s="1"/>
      <c r="D18" s="1"/>
      <c r="E18" s="1"/>
      <c r="F18" s="1"/>
      <c r="G18" s="21">
        <v>-3.6</v>
      </c>
      <c r="H18" s="21">
        <f t="shared" si="0"/>
        <v>-3.6</v>
      </c>
      <c r="I18" s="19">
        <f t="shared" si="1"/>
        <v>0.0006119019301137718</v>
      </c>
      <c r="J18" s="19">
        <f t="shared" si="2"/>
        <v>0</v>
      </c>
      <c r="K18" s="19">
        <f t="shared" si="3"/>
        <v>0.00015914571376995923</v>
      </c>
    </row>
    <row r="19" spans="1:11" ht="16.5" customHeight="1">
      <c r="A19" s="1"/>
      <c r="B19" s="1"/>
      <c r="C19" s="1"/>
      <c r="D19" s="1"/>
      <c r="E19" s="1"/>
      <c r="F19" s="1"/>
      <c r="G19" s="21">
        <v>-3.5</v>
      </c>
      <c r="H19" s="21">
        <f t="shared" si="0"/>
        <v>-3.5</v>
      </c>
      <c r="I19" s="19">
        <f t="shared" si="1"/>
        <v>0.0008726826950457599</v>
      </c>
      <c r="J19" s="19">
        <f t="shared" si="2"/>
        <v>0</v>
      </c>
      <c r="K19" s="19">
        <f t="shared" si="3"/>
        <v>0.00023267337366883467</v>
      </c>
    </row>
    <row r="20" spans="1:11" ht="16.5" customHeight="1">
      <c r="A20" s="1"/>
      <c r="B20" s="1"/>
      <c r="C20" s="1"/>
      <c r="D20" s="1"/>
      <c r="E20" s="1"/>
      <c r="F20" s="1"/>
      <c r="G20" s="21">
        <v>-3.4</v>
      </c>
      <c r="H20" s="21">
        <f t="shared" si="0"/>
        <v>-3.4</v>
      </c>
      <c r="I20" s="19">
        <f t="shared" si="1"/>
        <v>0.0012322191684730197</v>
      </c>
      <c r="J20" s="19">
        <f t="shared" si="2"/>
        <v>0</v>
      </c>
      <c r="K20" s="19">
        <f t="shared" si="3"/>
        <v>0.0003369808229330973</v>
      </c>
    </row>
    <row r="21" spans="1:11" ht="16.5" customHeight="1">
      <c r="A21" s="1"/>
      <c r="B21" s="1"/>
      <c r="C21" s="1"/>
      <c r="D21" s="1"/>
      <c r="E21" s="1"/>
      <c r="F21" s="1"/>
      <c r="G21" s="21">
        <v>-3.3</v>
      </c>
      <c r="H21" s="21">
        <f t="shared" si="0"/>
        <v>-3.3</v>
      </c>
      <c r="I21" s="19">
        <f t="shared" si="1"/>
        <v>0.001722568939053681</v>
      </c>
      <c r="J21" s="19">
        <f t="shared" si="2"/>
        <v>0</v>
      </c>
      <c r="K21" s="19">
        <f t="shared" si="3"/>
        <v>0.0004834825366427653</v>
      </c>
    </row>
    <row r="22" spans="1:11" ht="16.5" customHeight="1">
      <c r="A22" s="1"/>
      <c r="B22" s="1"/>
      <c r="C22" s="1"/>
      <c r="D22" s="1"/>
      <c r="E22" s="1"/>
      <c r="F22" s="1"/>
      <c r="G22" s="21">
        <v>-3.2</v>
      </c>
      <c r="H22" s="21">
        <f t="shared" si="0"/>
        <v>-3.2</v>
      </c>
      <c r="I22" s="19">
        <f t="shared" si="1"/>
        <v>0.00238408820146484</v>
      </c>
      <c r="J22" s="19">
        <f t="shared" si="2"/>
        <v>0</v>
      </c>
      <c r="K22" s="19">
        <f t="shared" si="3"/>
        <v>0.0006872020807906498</v>
      </c>
    </row>
    <row r="23" spans="1:11" ht="16.5" customHeight="1">
      <c r="A23" s="1"/>
      <c r="B23" s="1"/>
      <c r="C23" s="1"/>
      <c r="D23" s="1"/>
      <c r="E23" s="1"/>
      <c r="F23" s="1"/>
      <c r="G23" s="21">
        <v>-3.1</v>
      </c>
      <c r="H23" s="21">
        <f t="shared" si="0"/>
        <v>-3.1</v>
      </c>
      <c r="I23" s="19">
        <f t="shared" si="1"/>
        <v>0.0032668190561999178</v>
      </c>
      <c r="J23" s="19">
        <f t="shared" si="2"/>
        <v>0</v>
      </c>
      <c r="K23" s="19">
        <f t="shared" si="3"/>
        <v>0.0009676712355971562</v>
      </c>
    </row>
    <row r="24" spans="1:11" ht="16.5" customHeight="1">
      <c r="A24" s="1"/>
      <c r="B24" s="1"/>
      <c r="C24" s="1"/>
      <c r="D24" s="1"/>
      <c r="E24" s="1"/>
      <c r="F24" s="1"/>
      <c r="G24" s="21">
        <v>-3</v>
      </c>
      <c r="H24" s="21">
        <f t="shared" si="0"/>
        <v>-3</v>
      </c>
      <c r="I24" s="19">
        <f t="shared" si="1"/>
        <v>0.004431848411938007</v>
      </c>
      <c r="J24" s="19">
        <f t="shared" si="2"/>
        <v>0</v>
      </c>
      <c r="K24" s="19">
        <f t="shared" si="3"/>
        <v>0.0013499672232354376</v>
      </c>
    </row>
    <row r="25" spans="1:11" ht="16.5" customHeight="1">
      <c r="A25" s="1"/>
      <c r="B25" s="1"/>
      <c r="C25" s="1"/>
      <c r="D25" s="1"/>
      <c r="E25" s="1"/>
      <c r="F25" s="1"/>
      <c r="G25" s="21">
        <v>-2.9</v>
      </c>
      <c r="H25" s="21">
        <f t="shared" si="0"/>
        <v>-2.9</v>
      </c>
      <c r="I25" s="19">
        <f t="shared" si="1"/>
        <v>0.005952532419775853</v>
      </c>
      <c r="J25" s="19">
        <f t="shared" si="2"/>
        <v>0</v>
      </c>
      <c r="K25" s="19">
        <f t="shared" si="3"/>
        <v>0.0018658801403943492</v>
      </c>
    </row>
    <row r="26" spans="1:11" ht="16.5" customHeight="1">
      <c r="A26" s="1"/>
      <c r="B26" s="1"/>
      <c r="C26" s="1"/>
      <c r="D26" s="1"/>
      <c r="E26" s="1"/>
      <c r="F26" s="1"/>
      <c r="G26" s="21">
        <v>-2.8</v>
      </c>
      <c r="H26" s="21">
        <f t="shared" si="0"/>
        <v>-2.8</v>
      </c>
      <c r="I26" s="19">
        <f t="shared" si="1"/>
        <v>0.007915451582979967</v>
      </c>
      <c r="J26" s="19">
        <f t="shared" si="2"/>
        <v>0</v>
      </c>
      <c r="K26" s="19">
        <f t="shared" si="3"/>
        <v>0.002555190641525096</v>
      </c>
    </row>
    <row r="27" spans="1:11" ht="16.5" customHeight="1">
      <c r="A27" s="1"/>
      <c r="B27" s="1"/>
      <c r="C27" s="1"/>
      <c r="D27" s="1"/>
      <c r="E27" s="1"/>
      <c r="F27" s="1"/>
      <c r="G27" s="21">
        <v>-2.7</v>
      </c>
      <c r="H27" s="21">
        <f t="shared" si="0"/>
        <v>-2.7</v>
      </c>
      <c r="I27" s="19">
        <f t="shared" si="1"/>
        <v>0.01042093481442259</v>
      </c>
      <c r="J27" s="19">
        <f t="shared" si="2"/>
        <v>0</v>
      </c>
      <c r="K27" s="19">
        <f t="shared" si="3"/>
        <v>0.0034670230531113067</v>
      </c>
    </row>
    <row r="28" spans="1:11" ht="16.5" customHeight="1">
      <c r="A28" s="1"/>
      <c r="B28" s="1"/>
      <c r="C28" s="1"/>
      <c r="D28" s="1"/>
      <c r="E28" s="1"/>
      <c r="F28" s="1"/>
      <c r="G28" s="21">
        <v>-2.6</v>
      </c>
      <c r="H28" s="21">
        <f t="shared" si="0"/>
        <v>-2.6</v>
      </c>
      <c r="I28" s="19">
        <f t="shared" si="1"/>
        <v>0.013582969233685611</v>
      </c>
      <c r="J28" s="19">
        <f t="shared" si="2"/>
        <v>0</v>
      </c>
      <c r="K28" s="19">
        <f t="shared" si="3"/>
        <v>0.004661221782645386</v>
      </c>
    </row>
    <row r="29" spans="1:11" ht="16.5" customHeight="1">
      <c r="A29" s="1"/>
      <c r="B29" s="1"/>
      <c r="C29" s="1"/>
      <c r="D29" s="1"/>
      <c r="E29" s="1"/>
      <c r="F29" s="1"/>
      <c r="G29" s="21">
        <v>-2.5</v>
      </c>
      <c r="H29" s="21">
        <f t="shared" si="0"/>
        <v>-2.5</v>
      </c>
      <c r="I29" s="19">
        <f t="shared" si="1"/>
        <v>0.017528300493568537</v>
      </c>
      <c r="J29" s="19">
        <f t="shared" si="2"/>
        <v>0</v>
      </c>
      <c r="K29" s="19">
        <f t="shared" si="3"/>
        <v>0.006209679858745654</v>
      </c>
    </row>
    <row r="30" spans="1:11" ht="16.5" customHeight="1">
      <c r="A30" s="1"/>
      <c r="B30" s="1"/>
      <c r="C30" s="1"/>
      <c r="D30" s="1"/>
      <c r="E30" s="1"/>
      <c r="F30" s="1"/>
      <c r="G30" s="21">
        <v>-2.4</v>
      </c>
      <c r="H30" s="21">
        <f t="shared" si="0"/>
        <v>-2.4</v>
      </c>
      <c r="I30" s="19">
        <f t="shared" si="1"/>
        <v>0.022394530294842896</v>
      </c>
      <c r="J30" s="19">
        <f t="shared" si="2"/>
        <v>0</v>
      </c>
      <c r="K30" s="19">
        <f t="shared" si="3"/>
        <v>0.008197528869431592</v>
      </c>
    </row>
    <row r="31" spans="1:11" ht="16.5" customHeight="1">
      <c r="A31" s="1"/>
      <c r="B31" s="1"/>
      <c r="C31" s="1"/>
      <c r="D31" s="1"/>
      <c r="E31" s="1"/>
      <c r="F31" s="1"/>
      <c r="G31" s="21">
        <v>-2.3</v>
      </c>
      <c r="H31" s="21">
        <f t="shared" si="0"/>
        <v>-2.3</v>
      </c>
      <c r="I31" s="19">
        <f t="shared" si="1"/>
        <v>0.028327037741601183</v>
      </c>
      <c r="J31" s="19">
        <f t="shared" si="2"/>
        <v>0</v>
      </c>
      <c r="K31" s="19">
        <f t="shared" si="3"/>
        <v>0.010724081059719226</v>
      </c>
    </row>
    <row r="32" spans="1:11" ht="16.5" customHeight="1">
      <c r="A32" s="1"/>
      <c r="B32" s="1"/>
      <c r="C32" s="1"/>
      <c r="D32" s="1"/>
      <c r="E32" s="1"/>
      <c r="F32" s="1"/>
      <c r="G32" s="21">
        <v>-2.2</v>
      </c>
      <c r="H32" s="21">
        <f t="shared" si="0"/>
        <v>-2.2</v>
      </c>
      <c r="I32" s="19">
        <f t="shared" si="1"/>
        <v>0.03547459284623142</v>
      </c>
      <c r="J32" s="19">
        <f t="shared" si="2"/>
        <v>0</v>
      </c>
      <c r="K32" s="19">
        <f t="shared" si="3"/>
        <v>0.01390339890831993</v>
      </c>
    </row>
    <row r="33" spans="1:11" ht="16.5" customHeight="1">
      <c r="A33" s="1"/>
      <c r="B33" s="1"/>
      <c r="C33" s="1"/>
      <c r="D33" s="1"/>
      <c r="E33" s="1"/>
      <c r="F33" s="1"/>
      <c r="G33" s="21">
        <v>-2.1</v>
      </c>
      <c r="H33" s="21">
        <f t="shared" si="0"/>
        <v>-2.1</v>
      </c>
      <c r="I33" s="19">
        <f t="shared" si="1"/>
        <v>0.043983595980427184</v>
      </c>
      <c r="J33" s="19">
        <f t="shared" si="2"/>
        <v>0</v>
      </c>
      <c r="K33" s="19">
        <f t="shared" si="3"/>
        <v>0.01786435741802983</v>
      </c>
    </row>
    <row r="34" spans="1:11" ht="16.5" customHeight="1">
      <c r="A34" s="1"/>
      <c r="B34" s="1"/>
      <c r="C34" s="1"/>
      <c r="D34" s="1"/>
      <c r="E34" s="1"/>
      <c r="F34" s="1"/>
      <c r="G34" s="21">
        <v>-2</v>
      </c>
      <c r="H34" s="21">
        <f t="shared" si="0"/>
        <v>-2</v>
      </c>
      <c r="I34" s="19">
        <f t="shared" si="1"/>
        <v>0.05399096651318805</v>
      </c>
      <c r="J34" s="19">
        <f t="shared" si="2"/>
        <v>0</v>
      </c>
      <c r="K34" s="19">
        <f t="shared" si="3"/>
        <v>0.022750062036186902</v>
      </c>
    </row>
    <row r="35" spans="1:11" ht="16.5" customHeight="1">
      <c r="A35" s="1"/>
      <c r="B35" s="1"/>
      <c r="C35" s="1"/>
      <c r="D35" s="1"/>
      <c r="E35" s="1"/>
      <c r="F35" s="1"/>
      <c r="G35" s="21">
        <v>-1.9</v>
      </c>
      <c r="H35" s="21">
        <f t="shared" si="0"/>
        <v>-1.9</v>
      </c>
      <c r="I35" s="19">
        <f t="shared" si="1"/>
        <v>0.06561581477467658</v>
      </c>
      <c r="J35" s="19">
        <f t="shared" si="2"/>
        <v>0</v>
      </c>
      <c r="K35" s="19">
        <f t="shared" si="3"/>
        <v>0.02871649286457245</v>
      </c>
    </row>
    <row r="36" spans="1:11" ht="16.5" customHeight="1">
      <c r="A36" s="1"/>
      <c r="B36" s="1"/>
      <c r="C36" s="1"/>
      <c r="D36" s="1"/>
      <c r="E36" s="1"/>
      <c r="F36" s="1"/>
      <c r="G36" s="21">
        <v>-1.8</v>
      </c>
      <c r="H36" s="21">
        <f aca="true" t="shared" si="4" ref="H36:H67">($B$3)*($G36)+$B$2</f>
        <v>-1.8</v>
      </c>
      <c r="I36" s="19">
        <f aca="true" t="shared" si="5" ref="I36:I67">NORMDIST($H36,$B$2,$B$3,FALSE)</f>
        <v>0.07895015830089414</v>
      </c>
      <c r="J36" s="19">
        <f t="shared" si="2"/>
        <v>0</v>
      </c>
      <c r="K36" s="19">
        <f t="shared" si="3"/>
        <v>0.035930265513823056</v>
      </c>
    </row>
    <row r="37" spans="1:11" ht="16.5" customHeight="1">
      <c r="A37" s="1"/>
      <c r="B37" s="1"/>
      <c r="C37" s="1"/>
      <c r="D37" s="1"/>
      <c r="E37" s="1"/>
      <c r="F37" s="1"/>
      <c r="G37" s="21">
        <v>-1.7</v>
      </c>
      <c r="H37" s="21">
        <f t="shared" si="4"/>
        <v>-1.7</v>
      </c>
      <c r="I37" s="19">
        <f t="shared" si="5"/>
        <v>0.09404907737688693</v>
      </c>
      <c r="J37" s="19">
        <f t="shared" si="2"/>
        <v>0</v>
      </c>
      <c r="K37" s="19">
        <f t="shared" si="3"/>
        <v>0.0445654317824794</v>
      </c>
    </row>
    <row r="38" spans="1:11" ht="16.5" customHeight="1">
      <c r="A38" s="1"/>
      <c r="B38" s="1"/>
      <c r="C38" s="1"/>
      <c r="D38" s="1"/>
      <c r="E38" s="1"/>
      <c r="F38" s="1"/>
      <c r="G38" s="21">
        <v>-1.6</v>
      </c>
      <c r="H38" s="21">
        <f t="shared" si="4"/>
        <v>-1.6</v>
      </c>
      <c r="I38" s="19">
        <f t="shared" si="5"/>
        <v>0.11092083467945553</v>
      </c>
      <c r="J38" s="19">
        <f t="shared" si="2"/>
        <v>0</v>
      </c>
      <c r="K38" s="19">
        <f t="shared" si="3"/>
        <v>0.05479928945387591</v>
      </c>
    </row>
    <row r="39" spans="1:11" ht="16.5" customHeight="1">
      <c r="A39" s="1"/>
      <c r="B39" s="1"/>
      <c r="C39" s="1"/>
      <c r="D39" s="1"/>
      <c r="E39" s="1"/>
      <c r="F39" s="1"/>
      <c r="G39" s="21">
        <v>-1.5</v>
      </c>
      <c r="H39" s="21">
        <f t="shared" si="4"/>
        <v>-1.5</v>
      </c>
      <c r="I39" s="19">
        <f t="shared" si="5"/>
        <v>0.12951759566589172</v>
      </c>
      <c r="J39" s="19">
        <f t="shared" si="2"/>
        <v>0.12951759566589172</v>
      </c>
      <c r="K39" s="19">
        <f t="shared" si="3"/>
        <v>0.06680722879345069</v>
      </c>
    </row>
    <row r="40" spans="1:11" ht="16.5" customHeight="1">
      <c r="A40" s="1"/>
      <c r="B40" s="1"/>
      <c r="C40" s="1"/>
      <c r="D40" s="1"/>
      <c r="E40" s="1"/>
      <c r="F40" s="1"/>
      <c r="G40" s="21">
        <v>-1.4</v>
      </c>
      <c r="H40" s="21">
        <f t="shared" si="4"/>
        <v>-1.4</v>
      </c>
      <c r="I40" s="19">
        <f t="shared" si="5"/>
        <v>0.14972746563574485</v>
      </c>
      <c r="J40" s="19">
        <f t="shared" si="2"/>
        <v>0.14972746563574485</v>
      </c>
      <c r="K40" s="19">
        <f t="shared" si="3"/>
        <v>0.08075671125630002</v>
      </c>
    </row>
    <row r="41" spans="1:11" ht="16.5" customHeight="1">
      <c r="A41" s="1"/>
      <c r="B41" s="1"/>
      <c r="C41" s="1"/>
      <c r="D41" s="1"/>
      <c r="E41" s="1"/>
      <c r="F41" s="1"/>
      <c r="G41" s="21">
        <v>-1.3</v>
      </c>
      <c r="H41" s="21">
        <f t="shared" si="4"/>
        <v>-1.3</v>
      </c>
      <c r="I41" s="19">
        <f t="shared" si="5"/>
        <v>0.17136859204780733</v>
      </c>
      <c r="J41" s="19">
        <f t="shared" si="2"/>
        <v>0.17136859204780733</v>
      </c>
      <c r="K41" s="19">
        <f t="shared" si="3"/>
        <v>0.09680054949573735</v>
      </c>
    </row>
    <row r="42" spans="1:11" ht="16.5" customHeight="1">
      <c r="A42" s="1"/>
      <c r="B42" s="1"/>
      <c r="C42" s="1"/>
      <c r="D42" s="1"/>
      <c r="E42" s="1"/>
      <c r="F42" s="1"/>
      <c r="G42" s="21">
        <v>-1.2</v>
      </c>
      <c r="H42" s="21">
        <f t="shared" si="4"/>
        <v>-1.2</v>
      </c>
      <c r="I42" s="19">
        <f t="shared" si="5"/>
        <v>0.19418605498321292</v>
      </c>
      <c r="J42" s="19">
        <f t="shared" si="2"/>
        <v>0.19418605498321292</v>
      </c>
      <c r="K42" s="19">
        <f t="shared" si="3"/>
        <v>0.11506973171770751</v>
      </c>
    </row>
    <row r="43" spans="1:11" ht="16.5" customHeight="1">
      <c r="A43" s="1"/>
      <c r="B43" s="1"/>
      <c r="C43" s="1"/>
      <c r="D43" s="1"/>
      <c r="E43" s="1"/>
      <c r="F43" s="1"/>
      <c r="G43" s="21">
        <v>-1.1</v>
      </c>
      <c r="H43" s="21">
        <f t="shared" si="4"/>
        <v>-1.1</v>
      </c>
      <c r="I43" s="19">
        <f t="shared" si="5"/>
        <v>0.2178521770325505</v>
      </c>
      <c r="J43" s="19">
        <f t="shared" si="2"/>
        <v>0.2178521770325505</v>
      </c>
      <c r="K43" s="19">
        <f t="shared" si="3"/>
        <v>0.13566610150761615</v>
      </c>
    </row>
    <row r="44" spans="1:11" ht="16.5" customHeight="1">
      <c r="A44" s="1"/>
      <c r="B44" s="1"/>
      <c r="C44" s="1"/>
      <c r="D44" s="1"/>
      <c r="E44" s="1"/>
      <c r="F44" s="1"/>
      <c r="G44" s="21">
        <v>-1</v>
      </c>
      <c r="H44" s="21">
        <f t="shared" si="4"/>
        <v>-1</v>
      </c>
      <c r="I44" s="19">
        <f t="shared" si="5"/>
        <v>0.24197072451914334</v>
      </c>
      <c r="J44" s="19">
        <f t="shared" si="2"/>
        <v>0.24197072451914334</v>
      </c>
      <c r="K44" s="19">
        <f t="shared" si="3"/>
        <v>0.15865525975899586</v>
      </c>
    </row>
    <row r="45" spans="1:11" ht="16.5" customHeight="1">
      <c r="A45" s="1"/>
      <c r="B45" s="1"/>
      <c r="C45" s="1"/>
      <c r="D45" s="1"/>
      <c r="E45" s="1"/>
      <c r="F45" s="1"/>
      <c r="G45" s="21">
        <v>-0.9000000000000009</v>
      </c>
      <c r="H45" s="21">
        <f t="shared" si="4"/>
        <v>-0.9000000000000009</v>
      </c>
      <c r="I45" s="19">
        <f t="shared" si="5"/>
        <v>0.2660852498987546</v>
      </c>
      <c r="J45" s="19">
        <f t="shared" si="2"/>
        <v>0.2660852498987546</v>
      </c>
      <c r="K45" s="19">
        <f t="shared" si="3"/>
        <v>0.1840600917319125</v>
      </c>
    </row>
    <row r="46" spans="1:11" ht="16.5" customHeight="1">
      <c r="A46" s="1"/>
      <c r="B46" s="1"/>
      <c r="C46" s="1"/>
      <c r="D46" s="1"/>
      <c r="E46" s="1"/>
      <c r="F46" s="1"/>
      <c r="G46" s="21">
        <v>-0.8000000000000009</v>
      </c>
      <c r="H46" s="21">
        <f t="shared" si="4"/>
        <v>-0.8000000000000009</v>
      </c>
      <c r="I46" s="19">
        <f t="shared" si="5"/>
        <v>0.2896915527614825</v>
      </c>
      <c r="J46" s="19">
        <f t="shared" si="2"/>
        <v>0.2896915527614825</v>
      </c>
      <c r="K46" s="19">
        <f t="shared" si="3"/>
        <v>0.2118553339382756</v>
      </c>
    </row>
    <row r="47" spans="1:11" ht="16.5" customHeight="1">
      <c r="A47" s="1"/>
      <c r="B47" s="1"/>
      <c r="C47" s="1"/>
      <c r="D47" s="1"/>
      <c r="E47" s="1"/>
      <c r="F47" s="1"/>
      <c r="G47" s="21">
        <v>-0.700000000000001</v>
      </c>
      <c r="H47" s="21">
        <f t="shared" si="4"/>
        <v>-0.700000000000001</v>
      </c>
      <c r="I47" s="19">
        <f t="shared" si="5"/>
        <v>0.31225393336676105</v>
      </c>
      <c r="J47" s="19">
        <f t="shared" si="2"/>
        <v>0.31225393336676105</v>
      </c>
      <c r="K47" s="19">
        <f t="shared" si="3"/>
        <v>0.24196357848478</v>
      </c>
    </row>
    <row r="48" spans="1:11" ht="16.5" customHeight="1">
      <c r="A48" s="1"/>
      <c r="B48" s="1"/>
      <c r="C48" s="1"/>
      <c r="D48" s="1"/>
      <c r="E48" s="1"/>
      <c r="F48" s="1"/>
      <c r="G48" s="21">
        <v>-0.600000000000001</v>
      </c>
      <c r="H48" s="21">
        <f t="shared" si="4"/>
        <v>-0.600000000000001</v>
      </c>
      <c r="I48" s="19">
        <f t="shared" si="5"/>
        <v>0.33322460289179945</v>
      </c>
      <c r="J48" s="19">
        <f t="shared" si="2"/>
        <v>0.33322460289179945</v>
      </c>
      <c r="K48" s="19">
        <f t="shared" si="3"/>
        <v>0.27425306493855206</v>
      </c>
    </row>
    <row r="49" spans="1:11" ht="16.5" customHeight="1">
      <c r="A49" s="1"/>
      <c r="B49" s="1"/>
      <c r="C49" s="1"/>
      <c r="D49" s="1"/>
      <c r="E49" s="1"/>
      <c r="F49" s="1"/>
      <c r="G49" s="21">
        <v>-0.500000000000001</v>
      </c>
      <c r="H49" s="21">
        <f t="shared" si="4"/>
        <v>-0.500000000000001</v>
      </c>
      <c r="I49" s="19">
        <f t="shared" si="5"/>
        <v>0.3520653267642993</v>
      </c>
      <c r="J49" s="19">
        <f t="shared" si="2"/>
        <v>0.3520653267642993</v>
      </c>
      <c r="K49" s="19">
        <f t="shared" si="3"/>
        <v>0.3085375326357087</v>
      </c>
    </row>
    <row r="50" spans="1:11" ht="16.5" customHeight="1">
      <c r="A50" s="1"/>
      <c r="B50" s="1"/>
      <c r="C50" s="1"/>
      <c r="D50" s="1"/>
      <c r="E50" s="1"/>
      <c r="F50" s="1"/>
      <c r="G50" s="21">
        <v>-0.400000000000001</v>
      </c>
      <c r="H50" s="21">
        <f t="shared" si="4"/>
        <v>-0.400000000000001</v>
      </c>
      <c r="I50" s="19">
        <f t="shared" si="5"/>
        <v>0.3682701403033231</v>
      </c>
      <c r="J50" s="19">
        <f t="shared" si="2"/>
        <v>0.3682701403033231</v>
      </c>
      <c r="K50" s="19">
        <f t="shared" si="3"/>
        <v>0.3445783034131231</v>
      </c>
    </row>
    <row r="51" spans="1:11" ht="16.5" customHeight="1">
      <c r="A51" s="1"/>
      <c r="B51" s="1"/>
      <c r="C51" s="1"/>
      <c r="D51" s="1"/>
      <c r="E51" s="1"/>
      <c r="F51" s="1"/>
      <c r="G51" s="21">
        <v>-0.30000000000000104</v>
      </c>
      <c r="H51" s="21">
        <f t="shared" si="4"/>
        <v>-0.30000000000000104</v>
      </c>
      <c r="I51" s="19">
        <f t="shared" si="5"/>
        <v>0.38138781546052397</v>
      </c>
      <c r="J51" s="19">
        <f t="shared" si="2"/>
        <v>0.38138781546052397</v>
      </c>
      <c r="K51" s="19">
        <f t="shared" si="3"/>
        <v>0.3820886425273695</v>
      </c>
    </row>
    <row r="52" spans="1:11" ht="16.5" customHeight="1">
      <c r="A52" s="1"/>
      <c r="B52" s="1"/>
      <c r="C52" s="1"/>
      <c r="D52" s="1"/>
      <c r="E52" s="1"/>
      <c r="F52" s="1"/>
      <c r="G52" s="21">
        <v>-0.20000000000000104</v>
      </c>
      <c r="H52" s="21">
        <f t="shared" si="4"/>
        <v>-0.20000000000000104</v>
      </c>
      <c r="I52" s="19">
        <f t="shared" si="5"/>
        <v>0.39104269397545577</v>
      </c>
      <c r="J52" s="19">
        <f t="shared" si="2"/>
        <v>0.39104269397545577</v>
      </c>
      <c r="K52" s="19">
        <f t="shared" si="3"/>
        <v>0.4207403128332725</v>
      </c>
    </row>
    <row r="53" spans="1:11" ht="16.5" customHeight="1">
      <c r="A53" s="1"/>
      <c r="B53" s="1"/>
      <c r="C53" s="1"/>
      <c r="D53" s="1"/>
      <c r="E53" s="1"/>
      <c r="F53" s="1"/>
      <c r="G53" s="21">
        <v>-0.10000000000000103</v>
      </c>
      <c r="H53" s="21">
        <f t="shared" si="4"/>
        <v>-0.10000000000000103</v>
      </c>
      <c r="I53" s="19">
        <f t="shared" si="5"/>
        <v>0.3969525474770117</v>
      </c>
      <c r="J53" s="19">
        <f t="shared" si="2"/>
        <v>0.3969525474770117</v>
      </c>
      <c r="K53" s="19">
        <f t="shared" si="3"/>
        <v>0.46017210446633217</v>
      </c>
    </row>
    <row r="54" spans="1:11" ht="16.5" customHeight="1">
      <c r="A54" s="1"/>
      <c r="B54" s="1"/>
      <c r="C54" s="1"/>
      <c r="D54" s="1"/>
      <c r="E54" s="1"/>
      <c r="F54" s="1"/>
      <c r="G54" s="21">
        <v>-1.0269562977782698E-15</v>
      </c>
      <c r="H54" s="21">
        <f t="shared" si="4"/>
        <v>-1.0269562977782698E-15</v>
      </c>
      <c r="I54" s="19">
        <f t="shared" si="5"/>
        <v>0.39894228040143265</v>
      </c>
      <c r="J54" s="19">
        <f t="shared" si="2"/>
        <v>0.39894228040143265</v>
      </c>
      <c r="K54" s="19">
        <f t="shared" si="3"/>
        <v>0.5000000002182788</v>
      </c>
    </row>
    <row r="55" spans="1:11" ht="16.5" customHeight="1">
      <c r="A55" s="1"/>
      <c r="B55" s="1"/>
      <c r="C55" s="1"/>
      <c r="D55" s="1"/>
      <c r="E55" s="1"/>
      <c r="F55" s="1"/>
      <c r="G55" s="21">
        <v>0.09999999999999898</v>
      </c>
      <c r="H55" s="21">
        <f t="shared" si="4"/>
        <v>0.09999999999999898</v>
      </c>
      <c r="I55" s="19">
        <f t="shared" si="5"/>
        <v>0.3969525474770118</v>
      </c>
      <c r="J55" s="19">
        <f t="shared" si="2"/>
        <v>0.3969525474770118</v>
      </c>
      <c r="K55" s="19">
        <f t="shared" si="3"/>
        <v>0.5398278955336668</v>
      </c>
    </row>
    <row r="56" spans="1:11" ht="16.5" customHeight="1">
      <c r="A56" s="1"/>
      <c r="B56" s="1"/>
      <c r="C56" s="1"/>
      <c r="D56" s="1"/>
      <c r="E56" s="1"/>
      <c r="F56" s="1"/>
      <c r="G56" s="21">
        <v>0.19999999999999898</v>
      </c>
      <c r="H56" s="21">
        <f t="shared" si="4"/>
        <v>0.19999999999999898</v>
      </c>
      <c r="I56" s="19">
        <f t="shared" si="5"/>
        <v>0.39104269397545594</v>
      </c>
      <c r="J56" s="19">
        <f t="shared" si="2"/>
        <v>0.39104269397545594</v>
      </c>
      <c r="K56" s="19">
        <f t="shared" si="3"/>
        <v>0.5792596871667266</v>
      </c>
    </row>
    <row r="57" spans="1:11" ht="16.5" customHeight="1">
      <c r="A57" s="1"/>
      <c r="B57" s="1"/>
      <c r="C57" s="1"/>
      <c r="D57" s="1"/>
      <c r="E57" s="1"/>
      <c r="F57" s="1"/>
      <c r="G57" s="21">
        <v>0.299999999999999</v>
      </c>
      <c r="H57" s="21">
        <f t="shared" si="4"/>
        <v>0.299999999999999</v>
      </c>
      <c r="I57" s="19">
        <f t="shared" si="5"/>
        <v>0.3813878154605242</v>
      </c>
      <c r="J57" s="19">
        <f t="shared" si="2"/>
        <v>0.3813878154605242</v>
      </c>
      <c r="K57" s="19">
        <f t="shared" si="3"/>
        <v>0.6179113574726297</v>
      </c>
    </row>
    <row r="58" spans="1:11" ht="16.5" customHeight="1">
      <c r="A58" s="1"/>
      <c r="B58" s="1"/>
      <c r="C58" s="1"/>
      <c r="D58" s="1"/>
      <c r="E58" s="1"/>
      <c r="F58" s="1"/>
      <c r="G58" s="21">
        <v>0.399999999999999</v>
      </c>
      <c r="H58" s="21">
        <f t="shared" si="4"/>
        <v>0.399999999999999</v>
      </c>
      <c r="I58" s="19">
        <f t="shared" si="5"/>
        <v>0.3682701403033234</v>
      </c>
      <c r="J58" s="19">
        <f t="shared" si="2"/>
        <v>0.3682701403033234</v>
      </c>
      <c r="K58" s="19">
        <f t="shared" si="3"/>
        <v>0.6554216965868759</v>
      </c>
    </row>
    <row r="59" spans="1:11" ht="16.5" customHeight="1">
      <c r="A59" s="1"/>
      <c r="B59" s="1"/>
      <c r="C59" s="1"/>
      <c r="D59" s="1"/>
      <c r="E59" s="1"/>
      <c r="F59" s="1"/>
      <c r="G59" s="21">
        <v>0.499999999999999</v>
      </c>
      <c r="H59" s="21">
        <f t="shared" si="4"/>
        <v>0.499999999999999</v>
      </c>
      <c r="I59" s="19">
        <f t="shared" si="5"/>
        <v>0.35206532676429964</v>
      </c>
      <c r="J59" s="19">
        <f t="shared" si="2"/>
        <v>0.35206532676429964</v>
      </c>
      <c r="K59" s="19">
        <f t="shared" si="3"/>
        <v>0.6914624673642906</v>
      </c>
    </row>
    <row r="60" spans="1:11" ht="16.5" customHeight="1">
      <c r="A60" s="1"/>
      <c r="B60" s="1"/>
      <c r="C60" s="1"/>
      <c r="D60" s="1"/>
      <c r="E60" s="1"/>
      <c r="F60" s="1"/>
      <c r="G60" s="21">
        <v>0.599999999999999</v>
      </c>
      <c r="H60" s="21">
        <f t="shared" si="4"/>
        <v>0.599999999999999</v>
      </c>
      <c r="I60" s="19">
        <f t="shared" si="5"/>
        <v>0.33322460289179984</v>
      </c>
      <c r="J60" s="19">
        <f t="shared" si="2"/>
        <v>0.33322460289179984</v>
      </c>
      <c r="K60" s="19">
        <f t="shared" si="3"/>
        <v>0.7257469350614472</v>
      </c>
    </row>
    <row r="61" spans="1:11" ht="16.5" customHeight="1">
      <c r="A61" s="1"/>
      <c r="B61" s="1"/>
      <c r="C61" s="1"/>
      <c r="D61" s="1"/>
      <c r="E61" s="1"/>
      <c r="F61" s="1"/>
      <c r="G61" s="21">
        <v>0.699999999999999</v>
      </c>
      <c r="H61" s="21">
        <f t="shared" si="4"/>
        <v>0.699999999999999</v>
      </c>
      <c r="I61" s="19">
        <f t="shared" si="5"/>
        <v>0.31225393336676144</v>
      </c>
      <c r="J61" s="19">
        <f t="shared" si="2"/>
        <v>0.31225393336676144</v>
      </c>
      <c r="K61" s="19">
        <f t="shared" si="3"/>
        <v>0.7580364215152193</v>
      </c>
    </row>
    <row r="62" spans="1:11" ht="16.5" customHeight="1">
      <c r="A62" s="1"/>
      <c r="B62" s="1"/>
      <c r="C62" s="1"/>
      <c r="D62" s="1"/>
      <c r="E62" s="1"/>
      <c r="F62" s="1"/>
      <c r="G62" s="21">
        <v>0.7999999999999989</v>
      </c>
      <c r="H62" s="21">
        <f t="shared" si="4"/>
        <v>0.7999999999999989</v>
      </c>
      <c r="I62" s="19">
        <f t="shared" si="5"/>
        <v>0.28969155276148295</v>
      </c>
      <c r="J62" s="19">
        <f t="shared" si="2"/>
        <v>0.28969155276148295</v>
      </c>
      <c r="K62" s="19">
        <f t="shared" si="3"/>
        <v>0.7881446660617237</v>
      </c>
    </row>
    <row r="63" spans="1:11" ht="16.5" customHeight="1">
      <c r="A63" s="1"/>
      <c r="B63" s="1"/>
      <c r="C63" s="1"/>
      <c r="D63" s="1"/>
      <c r="E63" s="1"/>
      <c r="F63" s="1"/>
      <c r="G63" s="21">
        <v>0.8999999999999989</v>
      </c>
      <c r="H63" s="21">
        <f t="shared" si="4"/>
        <v>0.8999999999999989</v>
      </c>
      <c r="I63" s="19">
        <f t="shared" si="5"/>
        <v>0.26608524989875504</v>
      </c>
      <c r="J63" s="19">
        <f t="shared" si="2"/>
        <v>0.26608524989875504</v>
      </c>
      <c r="K63" s="19">
        <f t="shared" si="3"/>
        <v>0.8159399082680869</v>
      </c>
    </row>
    <row r="64" spans="1:11" ht="16.5" customHeight="1">
      <c r="A64" s="1"/>
      <c r="B64" s="1"/>
      <c r="C64" s="1"/>
      <c r="D64" s="1"/>
      <c r="E64" s="1"/>
      <c r="F64" s="1"/>
      <c r="G64" s="21">
        <v>0.9999999999999989</v>
      </c>
      <c r="H64" s="21">
        <f t="shared" si="4"/>
        <v>0.9999999999999989</v>
      </c>
      <c r="I64" s="19">
        <f t="shared" si="5"/>
        <v>0.2419707245191436</v>
      </c>
      <c r="J64" s="19">
        <f t="shared" si="2"/>
        <v>0.2419707245191436</v>
      </c>
      <c r="K64" s="19">
        <f t="shared" si="3"/>
        <v>0.8413447402410039</v>
      </c>
    </row>
    <row r="65" spans="1:11" ht="16.5" customHeight="1">
      <c r="A65" s="1"/>
      <c r="B65" s="1"/>
      <c r="C65" s="1"/>
      <c r="D65" s="1"/>
      <c r="E65" s="1"/>
      <c r="F65" s="1"/>
      <c r="G65" s="21">
        <v>1.1</v>
      </c>
      <c r="H65" s="21">
        <f t="shared" si="4"/>
        <v>1.1</v>
      </c>
      <c r="I65" s="19">
        <f t="shared" si="5"/>
        <v>0.2178521770325505</v>
      </c>
      <c r="J65" s="19">
        <f t="shared" si="2"/>
        <v>0.2178521770325505</v>
      </c>
      <c r="K65" s="19">
        <f t="shared" si="3"/>
        <v>0.8643338984923838</v>
      </c>
    </row>
    <row r="66" spans="1:11" ht="16.5" customHeight="1">
      <c r="A66" s="1"/>
      <c r="B66" s="1"/>
      <c r="C66" s="1"/>
      <c r="D66" s="1"/>
      <c r="E66" s="1"/>
      <c r="F66" s="1"/>
      <c r="G66" s="21">
        <v>1.2</v>
      </c>
      <c r="H66" s="21">
        <f t="shared" si="4"/>
        <v>1.2</v>
      </c>
      <c r="I66" s="19">
        <f t="shared" si="5"/>
        <v>0.19418605498321292</v>
      </c>
      <c r="J66" s="19">
        <f t="shared" si="2"/>
        <v>0.19418605498321292</v>
      </c>
      <c r="K66" s="19">
        <f t="shared" si="3"/>
        <v>0.8849302682822925</v>
      </c>
    </row>
    <row r="67" spans="1:11" ht="16.5" customHeight="1">
      <c r="A67" s="1"/>
      <c r="B67" s="1"/>
      <c r="C67" s="1"/>
      <c r="D67" s="1"/>
      <c r="E67" s="1"/>
      <c r="F67" s="1"/>
      <c r="G67" s="21">
        <v>1.3</v>
      </c>
      <c r="H67" s="21">
        <f t="shared" si="4"/>
        <v>1.3</v>
      </c>
      <c r="I67" s="19">
        <f t="shared" si="5"/>
        <v>0.17136859204780733</v>
      </c>
      <c r="J67" s="19">
        <f t="shared" si="2"/>
        <v>0.17136859204780733</v>
      </c>
      <c r="K67" s="19">
        <f t="shared" si="3"/>
        <v>0.9031994505042626</v>
      </c>
    </row>
    <row r="68" spans="1:11" ht="16.5" customHeight="1">
      <c r="A68" s="1"/>
      <c r="B68" s="1"/>
      <c r="C68" s="1"/>
      <c r="D68" s="1"/>
      <c r="E68" s="1"/>
      <c r="F68" s="1"/>
      <c r="G68" s="21">
        <v>1.4</v>
      </c>
      <c r="H68" s="21">
        <f aca="true" t="shared" si="6" ref="H68:H104">($B$3)*($G68)+$B$2</f>
        <v>1.4</v>
      </c>
      <c r="I68" s="19">
        <f aca="true" t="shared" si="7" ref="I68:I104">NORMDIST($H68,$B$2,$B$3,FALSE)</f>
        <v>0.14972746563574485</v>
      </c>
      <c r="J68" s="19">
        <f t="shared" si="2"/>
        <v>0.14972746563574485</v>
      </c>
      <c r="K68" s="19">
        <f t="shared" si="3"/>
        <v>0.9192432887437</v>
      </c>
    </row>
    <row r="69" spans="1:11" ht="16.5" customHeight="1">
      <c r="A69" s="1"/>
      <c r="B69" s="1"/>
      <c r="C69" s="1"/>
      <c r="D69" s="1"/>
      <c r="E69" s="1"/>
      <c r="F69" s="1"/>
      <c r="G69" s="21">
        <v>1.5</v>
      </c>
      <c r="H69" s="21">
        <f t="shared" si="6"/>
        <v>1.5</v>
      </c>
      <c r="I69" s="19">
        <f t="shared" si="7"/>
        <v>0.12951759566589172</v>
      </c>
      <c r="J69" s="19">
        <f aca="true" t="shared" si="8" ref="J69:J104">IF(ABS(H69)&gt;$B$4,0,I69)</f>
        <v>0.12951759566589172</v>
      </c>
      <c r="K69" s="19">
        <f aca="true" t="shared" si="9" ref="K69:K104">NORMDIST($H69,$B$2,$B$3,TRUE)</f>
        <v>0.9331927712065493</v>
      </c>
    </row>
    <row r="70" spans="1:11" ht="16.5" customHeight="1">
      <c r="A70" s="1"/>
      <c r="B70" s="1"/>
      <c r="C70" s="1"/>
      <c r="D70" s="1"/>
      <c r="E70" s="1"/>
      <c r="F70" s="1"/>
      <c r="G70" s="21">
        <v>1.6</v>
      </c>
      <c r="H70" s="21">
        <f t="shared" si="6"/>
        <v>1.6</v>
      </c>
      <c r="I70" s="19">
        <f t="shared" si="7"/>
        <v>0.11092083467945553</v>
      </c>
      <c r="J70" s="19">
        <f t="shared" si="8"/>
        <v>0</v>
      </c>
      <c r="K70" s="19">
        <f t="shared" si="9"/>
        <v>0.9452007105461241</v>
      </c>
    </row>
    <row r="71" spans="1:11" ht="16.5" customHeight="1">
      <c r="A71" s="1"/>
      <c r="B71" s="1"/>
      <c r="C71" s="1"/>
      <c r="D71" s="1"/>
      <c r="E71" s="1"/>
      <c r="F71" s="1"/>
      <c r="G71" s="21">
        <v>1.7</v>
      </c>
      <c r="H71" s="21">
        <f t="shared" si="6"/>
        <v>1.7</v>
      </c>
      <c r="I71" s="19">
        <f t="shared" si="7"/>
        <v>0.09404907737688693</v>
      </c>
      <c r="J71" s="19">
        <f t="shared" si="8"/>
        <v>0</v>
      </c>
      <c r="K71" s="19">
        <f t="shared" si="9"/>
        <v>0.9554345682175206</v>
      </c>
    </row>
    <row r="72" spans="1:11" ht="16.5" customHeight="1">
      <c r="A72" s="1"/>
      <c r="B72" s="1"/>
      <c r="C72" s="1"/>
      <c r="D72" s="1"/>
      <c r="E72" s="1"/>
      <c r="F72" s="1"/>
      <c r="G72" s="21">
        <v>1.8</v>
      </c>
      <c r="H72" s="21">
        <f t="shared" si="6"/>
        <v>1.8</v>
      </c>
      <c r="I72" s="19">
        <f t="shared" si="7"/>
        <v>0.07895015830089414</v>
      </c>
      <c r="J72" s="19">
        <f t="shared" si="8"/>
        <v>0</v>
      </c>
      <c r="K72" s="19">
        <f t="shared" si="9"/>
        <v>0.9640697344861769</v>
      </c>
    </row>
    <row r="73" spans="1:11" ht="16.5" customHeight="1">
      <c r="A73" s="1"/>
      <c r="B73" s="1"/>
      <c r="C73" s="1"/>
      <c r="D73" s="1"/>
      <c r="E73" s="1"/>
      <c r="F73" s="1"/>
      <c r="G73" s="21">
        <v>1.9</v>
      </c>
      <c r="H73" s="21">
        <f t="shared" si="6"/>
        <v>1.9</v>
      </c>
      <c r="I73" s="19">
        <f t="shared" si="7"/>
        <v>0.06561581477467658</v>
      </c>
      <c r="J73" s="19">
        <f t="shared" si="8"/>
        <v>0</v>
      </c>
      <c r="K73" s="19">
        <f t="shared" si="9"/>
        <v>0.9712835071354275</v>
      </c>
    </row>
    <row r="74" spans="1:11" ht="16.5" customHeight="1">
      <c r="A74" s="1"/>
      <c r="B74" s="1"/>
      <c r="C74" s="1"/>
      <c r="D74" s="1"/>
      <c r="E74" s="1"/>
      <c r="F74" s="1"/>
      <c r="G74" s="21">
        <v>2</v>
      </c>
      <c r="H74" s="21">
        <f t="shared" si="6"/>
        <v>2</v>
      </c>
      <c r="I74" s="19">
        <f t="shared" si="7"/>
        <v>0.05399096651318805</v>
      </c>
      <c r="J74" s="19">
        <f t="shared" si="8"/>
        <v>0</v>
      </c>
      <c r="K74" s="19">
        <f t="shared" si="9"/>
        <v>0.9772499379638131</v>
      </c>
    </row>
    <row r="75" spans="1:11" ht="16.5" customHeight="1">
      <c r="A75" s="1"/>
      <c r="B75" s="1"/>
      <c r="C75" s="1"/>
      <c r="D75" s="1"/>
      <c r="E75" s="1"/>
      <c r="F75" s="1"/>
      <c r="G75" s="21">
        <v>2.1</v>
      </c>
      <c r="H75" s="21">
        <f t="shared" si="6"/>
        <v>2.1</v>
      </c>
      <c r="I75" s="19">
        <f t="shared" si="7"/>
        <v>0.043983595980427184</v>
      </c>
      <c r="J75" s="19">
        <f t="shared" si="8"/>
        <v>0</v>
      </c>
      <c r="K75" s="19">
        <f t="shared" si="9"/>
        <v>0.9821356425819702</v>
      </c>
    </row>
    <row r="76" spans="1:11" ht="16.5" customHeight="1">
      <c r="A76" s="1"/>
      <c r="B76" s="1"/>
      <c r="C76" s="1"/>
      <c r="D76" s="1"/>
      <c r="E76" s="1"/>
      <c r="F76" s="1"/>
      <c r="G76" s="21">
        <v>2.2</v>
      </c>
      <c r="H76" s="21">
        <f t="shared" si="6"/>
        <v>2.2</v>
      </c>
      <c r="I76" s="19">
        <f t="shared" si="7"/>
        <v>0.03547459284623142</v>
      </c>
      <c r="J76" s="19">
        <f t="shared" si="8"/>
        <v>0</v>
      </c>
      <c r="K76" s="19">
        <f t="shared" si="9"/>
        <v>0.9860966010916801</v>
      </c>
    </row>
    <row r="77" spans="1:11" ht="16.5" customHeight="1">
      <c r="A77" s="1"/>
      <c r="B77" s="1"/>
      <c r="C77" s="1"/>
      <c r="D77" s="1"/>
      <c r="E77" s="1"/>
      <c r="F77" s="1"/>
      <c r="G77" s="21">
        <v>2.3</v>
      </c>
      <c r="H77" s="21">
        <f t="shared" si="6"/>
        <v>2.3</v>
      </c>
      <c r="I77" s="19">
        <f t="shared" si="7"/>
        <v>0.028327037741601183</v>
      </c>
      <c r="J77" s="19">
        <f t="shared" si="8"/>
        <v>0</v>
      </c>
      <c r="K77" s="19">
        <f t="shared" si="9"/>
        <v>0.9892759189402808</v>
      </c>
    </row>
    <row r="78" spans="1:11" ht="16.5" customHeight="1">
      <c r="A78" s="1"/>
      <c r="B78" s="1"/>
      <c r="C78" s="1"/>
      <c r="D78" s="1"/>
      <c r="E78" s="1"/>
      <c r="F78" s="1"/>
      <c r="G78" s="21">
        <v>2.4</v>
      </c>
      <c r="H78" s="21">
        <f t="shared" si="6"/>
        <v>2.4</v>
      </c>
      <c r="I78" s="19">
        <f t="shared" si="7"/>
        <v>0.022394530294842896</v>
      </c>
      <c r="J78" s="19">
        <f t="shared" si="8"/>
        <v>0</v>
      </c>
      <c r="K78" s="19">
        <f t="shared" si="9"/>
        <v>0.9918024711305684</v>
      </c>
    </row>
    <row r="79" spans="1:11" ht="16.5" customHeight="1">
      <c r="A79" s="1"/>
      <c r="B79" s="1"/>
      <c r="C79" s="1"/>
      <c r="D79" s="1"/>
      <c r="E79" s="1"/>
      <c r="F79" s="1"/>
      <c r="G79" s="21">
        <v>2.5</v>
      </c>
      <c r="H79" s="21">
        <f t="shared" si="6"/>
        <v>2.5</v>
      </c>
      <c r="I79" s="19">
        <f t="shared" si="7"/>
        <v>0.017528300493568537</v>
      </c>
      <c r="J79" s="19">
        <f t="shared" si="8"/>
        <v>0</v>
      </c>
      <c r="K79" s="19">
        <f t="shared" si="9"/>
        <v>0.9937903201412543</v>
      </c>
    </row>
    <row r="80" spans="1:11" ht="16.5" customHeight="1">
      <c r="A80" s="1"/>
      <c r="B80" s="1"/>
      <c r="C80" s="1"/>
      <c r="D80" s="1"/>
      <c r="E80" s="1"/>
      <c r="F80" s="1"/>
      <c r="G80" s="21">
        <v>2.6</v>
      </c>
      <c r="H80" s="21">
        <f t="shared" si="6"/>
        <v>2.6</v>
      </c>
      <c r="I80" s="19">
        <f t="shared" si="7"/>
        <v>0.013582969233685611</v>
      </c>
      <c r="J80" s="19">
        <f t="shared" si="8"/>
        <v>0</v>
      </c>
      <c r="K80" s="19">
        <f t="shared" si="9"/>
        <v>0.9953387782173546</v>
      </c>
    </row>
    <row r="81" spans="1:11" ht="16.5" customHeight="1">
      <c r="A81" s="1"/>
      <c r="B81" s="1"/>
      <c r="C81" s="1"/>
      <c r="D81" s="1"/>
      <c r="E81" s="1"/>
      <c r="F81" s="1"/>
      <c r="G81" s="21">
        <v>2.7</v>
      </c>
      <c r="H81" s="21">
        <f t="shared" si="6"/>
        <v>2.7</v>
      </c>
      <c r="I81" s="19">
        <f t="shared" si="7"/>
        <v>0.01042093481442259</v>
      </c>
      <c r="J81" s="19">
        <f t="shared" si="8"/>
        <v>0</v>
      </c>
      <c r="K81" s="19">
        <f t="shared" si="9"/>
        <v>0.9965329769468887</v>
      </c>
    </row>
    <row r="82" spans="1:11" ht="16.5" customHeight="1">
      <c r="A82" s="1"/>
      <c r="B82" s="1"/>
      <c r="C82" s="1"/>
      <c r="D82" s="1"/>
      <c r="E82" s="1"/>
      <c r="F82" s="1"/>
      <c r="G82" s="21">
        <v>2.8</v>
      </c>
      <c r="H82" s="21">
        <f t="shared" si="6"/>
        <v>2.8</v>
      </c>
      <c r="I82" s="19">
        <f t="shared" si="7"/>
        <v>0.007915451582979967</v>
      </c>
      <c r="J82" s="19">
        <f t="shared" si="8"/>
        <v>0</v>
      </c>
      <c r="K82" s="19">
        <f t="shared" si="9"/>
        <v>0.9974448093584749</v>
      </c>
    </row>
    <row r="83" spans="1:11" ht="16.5" customHeight="1">
      <c r="A83" s="1"/>
      <c r="B83" s="1"/>
      <c r="C83" s="1"/>
      <c r="D83" s="1"/>
      <c r="E83" s="1"/>
      <c r="F83" s="1"/>
      <c r="G83" s="21">
        <v>2.9</v>
      </c>
      <c r="H83" s="21">
        <f t="shared" si="6"/>
        <v>2.9</v>
      </c>
      <c r="I83" s="19">
        <f t="shared" si="7"/>
        <v>0.005952532419775853</v>
      </c>
      <c r="J83" s="19">
        <f t="shared" si="8"/>
        <v>0</v>
      </c>
      <c r="K83" s="19">
        <f t="shared" si="9"/>
        <v>0.9981341198596057</v>
      </c>
    </row>
    <row r="84" spans="1:11" ht="16.5" customHeight="1">
      <c r="A84" s="1"/>
      <c r="B84" s="1"/>
      <c r="C84" s="1"/>
      <c r="D84" s="1"/>
      <c r="E84" s="1"/>
      <c r="F84" s="1"/>
      <c r="G84" s="21">
        <v>3</v>
      </c>
      <c r="H84" s="21">
        <f t="shared" si="6"/>
        <v>3</v>
      </c>
      <c r="I84" s="19">
        <f t="shared" si="7"/>
        <v>0.004431848411938007</v>
      </c>
      <c r="J84" s="19">
        <f t="shared" si="8"/>
        <v>0</v>
      </c>
      <c r="K84" s="19">
        <f t="shared" si="9"/>
        <v>0.9986500327767646</v>
      </c>
    </row>
    <row r="85" spans="1:11" ht="16.5" customHeight="1">
      <c r="A85" s="1"/>
      <c r="B85" s="1"/>
      <c r="C85" s="1"/>
      <c r="D85" s="1"/>
      <c r="E85" s="1"/>
      <c r="F85" s="1"/>
      <c r="G85" s="21">
        <v>3.1</v>
      </c>
      <c r="H85" s="21">
        <f t="shared" si="6"/>
        <v>3.1</v>
      </c>
      <c r="I85" s="19">
        <f t="shared" si="7"/>
        <v>0.0032668190561999178</v>
      </c>
      <c r="J85" s="19">
        <f t="shared" si="8"/>
        <v>0</v>
      </c>
      <c r="K85" s="19">
        <f t="shared" si="9"/>
        <v>0.9990323287644028</v>
      </c>
    </row>
    <row r="86" spans="1:11" ht="16.5" customHeight="1">
      <c r="A86" s="1"/>
      <c r="B86" s="1"/>
      <c r="C86" s="1"/>
      <c r="D86" s="1"/>
      <c r="E86" s="1"/>
      <c r="F86" s="1"/>
      <c r="G86" s="21">
        <v>3.2</v>
      </c>
      <c r="H86" s="21">
        <f t="shared" si="6"/>
        <v>3.2</v>
      </c>
      <c r="I86" s="19">
        <f t="shared" si="7"/>
        <v>0.00238408820146484</v>
      </c>
      <c r="J86" s="19">
        <f t="shared" si="8"/>
        <v>0</v>
      </c>
      <c r="K86" s="19">
        <f t="shared" si="9"/>
        <v>0.9993127979192094</v>
      </c>
    </row>
    <row r="87" spans="1:11" ht="16.5" customHeight="1">
      <c r="A87" s="1"/>
      <c r="B87" s="1"/>
      <c r="C87" s="1"/>
      <c r="D87" s="1"/>
      <c r="E87" s="1"/>
      <c r="F87" s="1"/>
      <c r="G87" s="21">
        <v>3.3</v>
      </c>
      <c r="H87" s="21">
        <f t="shared" si="6"/>
        <v>3.3</v>
      </c>
      <c r="I87" s="19">
        <f t="shared" si="7"/>
        <v>0.001722568939053681</v>
      </c>
      <c r="J87" s="19">
        <f t="shared" si="8"/>
        <v>0</v>
      </c>
      <c r="K87" s="19">
        <f t="shared" si="9"/>
        <v>0.9995165174633572</v>
      </c>
    </row>
    <row r="88" spans="1:11" ht="16.5" customHeight="1">
      <c r="A88" s="1"/>
      <c r="B88" s="1"/>
      <c r="C88" s="1"/>
      <c r="D88" s="1"/>
      <c r="E88" s="1"/>
      <c r="F88" s="1"/>
      <c r="G88" s="21">
        <v>3.4</v>
      </c>
      <c r="H88" s="21">
        <f t="shared" si="6"/>
        <v>3.4</v>
      </c>
      <c r="I88" s="19">
        <f t="shared" si="7"/>
        <v>0.0012322191684730197</v>
      </c>
      <c r="J88" s="19">
        <f t="shared" si="8"/>
        <v>0</v>
      </c>
      <c r="K88" s="19">
        <f t="shared" si="9"/>
        <v>0.9996630191770669</v>
      </c>
    </row>
    <row r="89" spans="1:11" ht="16.5" customHeight="1">
      <c r="A89" s="1"/>
      <c r="B89" s="1"/>
      <c r="C89" s="1"/>
      <c r="D89" s="1"/>
      <c r="E89" s="1"/>
      <c r="F89" s="1"/>
      <c r="G89" s="21">
        <v>3.5</v>
      </c>
      <c r="H89" s="21">
        <f t="shared" si="6"/>
        <v>3.5</v>
      </c>
      <c r="I89" s="19">
        <f t="shared" si="7"/>
        <v>0.0008726826950457599</v>
      </c>
      <c r="J89" s="19">
        <f t="shared" si="8"/>
        <v>0</v>
      </c>
      <c r="K89" s="19">
        <f t="shared" si="9"/>
        <v>0.9997673266263312</v>
      </c>
    </row>
    <row r="90" spans="1:11" ht="16.5" customHeight="1">
      <c r="A90" s="1"/>
      <c r="B90" s="1"/>
      <c r="C90" s="1"/>
      <c r="D90" s="1"/>
      <c r="E90" s="1"/>
      <c r="F90" s="1"/>
      <c r="G90" s="21">
        <v>3.6</v>
      </c>
      <c r="H90" s="21">
        <f t="shared" si="6"/>
        <v>3.6</v>
      </c>
      <c r="I90" s="19">
        <f t="shared" si="7"/>
        <v>0.0006119019301137718</v>
      </c>
      <c r="J90" s="19">
        <f t="shared" si="8"/>
        <v>0</v>
      </c>
      <c r="K90" s="19">
        <f t="shared" si="9"/>
        <v>0.99984085428623</v>
      </c>
    </row>
    <row r="91" spans="1:11" ht="16.5" customHeight="1">
      <c r="A91" s="1"/>
      <c r="B91" s="1"/>
      <c r="C91" s="1"/>
      <c r="D91" s="1"/>
      <c r="E91" s="1"/>
      <c r="F91" s="1"/>
      <c r="G91" s="21">
        <v>3.7</v>
      </c>
      <c r="H91" s="21">
        <f t="shared" si="6"/>
        <v>3.7</v>
      </c>
      <c r="I91" s="19">
        <f t="shared" si="7"/>
        <v>0.0004247802705507514</v>
      </c>
      <c r="J91" s="19">
        <f t="shared" si="8"/>
        <v>0</v>
      </c>
      <c r="K91" s="19">
        <f t="shared" si="9"/>
        <v>0.999892169854594</v>
      </c>
    </row>
    <row r="92" spans="1:11" ht="16.5" customHeight="1">
      <c r="A92" s="1"/>
      <c r="B92" s="1"/>
      <c r="C92" s="1"/>
      <c r="D92" s="1"/>
      <c r="E92" s="1"/>
      <c r="F92" s="1"/>
      <c r="G92" s="21">
        <v>3.8</v>
      </c>
      <c r="H92" s="21">
        <f t="shared" si="6"/>
        <v>3.8</v>
      </c>
      <c r="I92" s="19">
        <f t="shared" si="7"/>
        <v>0.0002919469257914602</v>
      </c>
      <c r="J92" s="19">
        <f t="shared" si="8"/>
        <v>0</v>
      </c>
      <c r="K92" s="19">
        <f t="shared" si="9"/>
        <v>0.9999276275657256</v>
      </c>
    </row>
    <row r="93" spans="1:11" ht="16.5" customHeight="1">
      <c r="A93" s="1"/>
      <c r="B93" s="1"/>
      <c r="C93" s="1"/>
      <c r="D93" s="1"/>
      <c r="E93" s="1"/>
      <c r="F93" s="1"/>
      <c r="G93" s="21">
        <v>3.9</v>
      </c>
      <c r="H93" s="21">
        <f t="shared" si="6"/>
        <v>3.9</v>
      </c>
      <c r="I93" s="19">
        <f t="shared" si="7"/>
        <v>0.0001986554713927727</v>
      </c>
      <c r="J93" s="19">
        <f t="shared" si="8"/>
        <v>0</v>
      </c>
      <c r="K93" s="19">
        <f t="shared" si="9"/>
        <v>0.9999518844811347</v>
      </c>
    </row>
    <row r="94" spans="1:11" ht="16.5" customHeight="1">
      <c r="A94" s="1"/>
      <c r="B94" s="1"/>
      <c r="C94" s="1"/>
      <c r="D94" s="1"/>
      <c r="E94" s="1"/>
      <c r="F94" s="1"/>
      <c r="G94" s="21">
        <v>4</v>
      </c>
      <c r="H94" s="21">
        <f t="shared" si="6"/>
        <v>4</v>
      </c>
      <c r="I94" s="19">
        <f t="shared" si="7"/>
        <v>0.00013383022576488534</v>
      </c>
      <c r="J94" s="19">
        <f t="shared" si="8"/>
        <v>0</v>
      </c>
      <c r="K94" s="19">
        <f t="shared" si="9"/>
        <v>0.9999683139653908</v>
      </c>
    </row>
    <row r="95" spans="1:11" ht="16.5" customHeight="1">
      <c r="A95" s="1"/>
      <c r="B95" s="1"/>
      <c r="C95" s="1"/>
      <c r="D95" s="1"/>
      <c r="E95" s="1"/>
      <c r="F95" s="1"/>
      <c r="G95" s="21">
        <v>4.1</v>
      </c>
      <c r="H95" s="21">
        <f t="shared" si="6"/>
        <v>4.1</v>
      </c>
      <c r="I95" s="19">
        <f t="shared" si="7"/>
        <v>8.926165717713291E-05</v>
      </c>
      <c r="J95" s="19">
        <f t="shared" si="8"/>
        <v>0</v>
      </c>
      <c r="K95" s="19">
        <f t="shared" si="9"/>
        <v>0.9999793312842278</v>
      </c>
    </row>
    <row r="96" spans="1:11" ht="16.5" customHeight="1">
      <c r="A96" s="1"/>
      <c r="B96" s="1"/>
      <c r="C96" s="1"/>
      <c r="D96" s="1"/>
      <c r="E96" s="1"/>
      <c r="F96" s="1"/>
      <c r="G96" s="21">
        <v>4.2</v>
      </c>
      <c r="H96" s="21">
        <f t="shared" si="6"/>
        <v>4.2</v>
      </c>
      <c r="I96" s="19">
        <f t="shared" si="7"/>
        <v>5.894306775653984E-05</v>
      </c>
      <c r="J96" s="19">
        <f t="shared" si="8"/>
        <v>0</v>
      </c>
      <c r="K96" s="19">
        <f t="shared" si="9"/>
        <v>0.9999866459026654</v>
      </c>
    </row>
    <row r="97" spans="1:11" ht="16.5" customHeight="1">
      <c r="A97" s="1"/>
      <c r="B97" s="1"/>
      <c r="C97" s="1"/>
      <c r="D97" s="1"/>
      <c r="E97" s="1"/>
      <c r="F97" s="1"/>
      <c r="G97" s="21">
        <v>4.3</v>
      </c>
      <c r="H97" s="21">
        <f t="shared" si="6"/>
        <v>4.3</v>
      </c>
      <c r="I97" s="19">
        <f t="shared" si="7"/>
        <v>3.853519674208712E-05</v>
      </c>
      <c r="J97" s="19">
        <f t="shared" si="8"/>
        <v>0</v>
      </c>
      <c r="K97" s="19">
        <f t="shared" si="9"/>
        <v>0.9999914539788085</v>
      </c>
    </row>
    <row r="98" spans="1:11" ht="16.5" customHeight="1">
      <c r="A98" s="1"/>
      <c r="B98" s="1"/>
      <c r="C98" s="1"/>
      <c r="D98" s="1"/>
      <c r="E98" s="1"/>
      <c r="F98" s="1"/>
      <c r="G98" s="21">
        <v>4.4</v>
      </c>
      <c r="H98" s="21">
        <f t="shared" si="6"/>
        <v>4.4</v>
      </c>
      <c r="I98" s="19">
        <f t="shared" si="7"/>
        <v>2.4942471290053532E-05</v>
      </c>
      <c r="J98" s="19">
        <f t="shared" si="8"/>
        <v>0</v>
      </c>
      <c r="K98" s="19">
        <f t="shared" si="9"/>
        <v>0.9999945830469461</v>
      </c>
    </row>
    <row r="99" spans="1:11" ht="16.5" customHeight="1">
      <c r="A99" s="1"/>
      <c r="B99" s="1"/>
      <c r="C99" s="1"/>
      <c r="D99" s="1"/>
      <c r="E99" s="1"/>
      <c r="F99" s="1"/>
      <c r="G99" s="21">
        <v>4.5</v>
      </c>
      <c r="H99" s="21">
        <f t="shared" si="6"/>
        <v>4.5</v>
      </c>
      <c r="I99" s="19">
        <f t="shared" si="7"/>
        <v>1.5983741106905475E-05</v>
      </c>
      <c r="J99" s="19">
        <f t="shared" si="8"/>
        <v>0</v>
      </c>
      <c r="K99" s="19">
        <f t="shared" si="9"/>
        <v>0.9999965991969381</v>
      </c>
    </row>
    <row r="100" spans="1:11" ht="16.5" customHeight="1">
      <c r="A100" s="1"/>
      <c r="B100" s="1"/>
      <c r="C100" s="1"/>
      <c r="D100" s="1"/>
      <c r="E100" s="1"/>
      <c r="F100" s="1"/>
      <c r="G100" s="21">
        <v>4.6</v>
      </c>
      <c r="H100" s="21">
        <f t="shared" si="6"/>
        <v>4.6</v>
      </c>
      <c r="I100" s="19">
        <f t="shared" si="7"/>
        <v>1.0140852065486758E-05</v>
      </c>
      <c r="J100" s="19">
        <f t="shared" si="8"/>
        <v>0</v>
      </c>
      <c r="K100" s="19">
        <f t="shared" si="9"/>
        <v>0.9999978853566236</v>
      </c>
    </row>
    <row r="101" spans="1:11" ht="16.5" customHeight="1">
      <c r="A101" s="1"/>
      <c r="B101" s="1"/>
      <c r="C101" s="1"/>
      <c r="D101" s="1"/>
      <c r="E101" s="1"/>
      <c r="F101" s="1"/>
      <c r="G101" s="21">
        <v>4.7</v>
      </c>
      <c r="H101" s="21">
        <f t="shared" si="6"/>
        <v>4.7</v>
      </c>
      <c r="I101" s="19">
        <f t="shared" si="7"/>
        <v>6.369825178867089E-06</v>
      </c>
      <c r="J101" s="19">
        <f t="shared" si="8"/>
        <v>0</v>
      </c>
      <c r="K101" s="19">
        <f t="shared" si="9"/>
        <v>0.9999986976843459</v>
      </c>
    </row>
    <row r="102" spans="1:11" ht="16.5" customHeight="1">
      <c r="A102" s="1"/>
      <c r="B102" s="1"/>
      <c r="C102" s="1"/>
      <c r="D102" s="1"/>
      <c r="E102" s="1"/>
      <c r="F102" s="1"/>
      <c r="G102" s="21">
        <v>4.8</v>
      </c>
      <c r="H102" s="21">
        <f t="shared" si="6"/>
        <v>4.8</v>
      </c>
      <c r="I102" s="19">
        <f t="shared" si="7"/>
        <v>3.9612990910320745E-06</v>
      </c>
      <c r="J102" s="19">
        <f t="shared" si="8"/>
        <v>0</v>
      </c>
      <c r="K102" s="19">
        <f t="shared" si="9"/>
        <v>0.999999205647331</v>
      </c>
    </row>
    <row r="103" spans="1:11" ht="16.5" customHeight="1">
      <c r="A103" s="1"/>
      <c r="B103" s="1"/>
      <c r="C103" s="1"/>
      <c r="D103" s="1"/>
      <c r="E103" s="1"/>
      <c r="F103" s="1"/>
      <c r="G103" s="21">
        <v>4.9</v>
      </c>
      <c r="H103" s="21">
        <f t="shared" si="6"/>
        <v>4.9</v>
      </c>
      <c r="I103" s="19">
        <f t="shared" si="7"/>
        <v>2.4389607458933518E-06</v>
      </c>
      <c r="J103" s="19">
        <f t="shared" si="8"/>
        <v>0</v>
      </c>
      <c r="K103" s="19">
        <f t="shared" si="9"/>
        <v>0.9999995201304528</v>
      </c>
    </row>
    <row r="104" spans="1:11" ht="16.5" customHeight="1">
      <c r="A104" s="1"/>
      <c r="B104" s="1"/>
      <c r="C104" s="1"/>
      <c r="D104" s="1"/>
      <c r="E104" s="1"/>
      <c r="F104" s="1"/>
      <c r="G104" s="21">
        <v>5</v>
      </c>
      <c r="H104" s="21">
        <f t="shared" si="6"/>
        <v>5</v>
      </c>
      <c r="I104" s="19">
        <f t="shared" si="7"/>
        <v>1.4867195147342977E-06</v>
      </c>
      <c r="J104" s="19">
        <f t="shared" si="8"/>
        <v>0</v>
      </c>
      <c r="K104" s="19">
        <f t="shared" si="9"/>
        <v>0.9999997128950003</v>
      </c>
    </row>
  </sheetData>
  <printOptions/>
  <pageMargins left="0.75" right="0.75" top="1" bottom="1" header="0.5" footer="0.5"/>
  <pageSetup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Lebel</dc:creator>
  <cp:keywords/>
  <dc:description/>
  <cp:lastModifiedBy>Trial User</cp:lastModifiedBy>
  <cp:lastPrinted>2006-10-11T20:57:59Z</cp:lastPrinted>
  <dcterms:created xsi:type="dcterms:W3CDTF">2002-04-25T15:47:44Z</dcterms:created>
  <cp:category/>
  <cp:version/>
  <cp:contentType/>
  <cp:contentStatus/>
</cp:coreProperties>
</file>