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20" windowWidth="15920" windowHeight="9280" tabRatio="18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<sst xmlns="http://schemas.openxmlformats.org/spreadsheetml/2006/main" count="660" uniqueCount="260">
  <si>
    <t>LongTerm Credit Bank of Japan</t>
  </si>
  <si>
    <t>San Paolo IMI</t>
  </si>
  <si>
    <t>Banca Intesa</t>
  </si>
  <si>
    <t>Kreditanstalt für Wiederaufbau</t>
  </si>
  <si>
    <t>Canadian Imperial Bank</t>
  </si>
  <si>
    <t>Royal Bank of Canada</t>
  </si>
  <si>
    <t>UniCredito Italiano</t>
  </si>
  <si>
    <t>KBC Bank</t>
  </si>
  <si>
    <t>Deutsche Pfandbrief &amp; Hypothekenbank</t>
  </si>
  <si>
    <t>Royal Bank of Scotland Group</t>
  </si>
  <si>
    <t>Svenska Handelsbanken</t>
  </si>
  <si>
    <t>Landesbank Hessen-Thueringen</t>
  </si>
  <si>
    <t>Merita-Nordbanken</t>
  </si>
  <si>
    <t>Fleet Financial</t>
  </si>
  <si>
    <t>Deutsche Hypothekenbank Frankfurt</t>
  </si>
  <si>
    <t>Banca Monte dei Paschi di Sienna</t>
  </si>
  <si>
    <t>Suntrust Banks</t>
  </si>
  <si>
    <t>Danske Bank</t>
  </si>
  <si>
    <t>Landesdreditbank Baden-Wuerttemberg</t>
  </si>
  <si>
    <t>Forereningssparbanken Swedbank</t>
  </si>
  <si>
    <t>National City</t>
  </si>
  <si>
    <t>Nationwide Building Society</t>
  </si>
  <si>
    <t>Yasuda Trust &amp; Banking</t>
  </si>
  <si>
    <t>Deutsche Siedlungs &amp; Landerentenbank</t>
  </si>
  <si>
    <t>Belgium/NL</t>
  </si>
  <si>
    <t xml:space="preserve">Belgium </t>
  </si>
  <si>
    <t>Union Européenne de CIC</t>
  </si>
  <si>
    <t>Finland/Sweden</t>
  </si>
  <si>
    <t>Denmark</t>
  </si>
  <si>
    <t>1998 total</t>
  </si>
  <si>
    <t>Mean Return on Assets, 1998</t>
  </si>
  <si>
    <t>Mean Return on Sales, 1998</t>
  </si>
  <si>
    <t>Netherlands</t>
  </si>
  <si>
    <t>Mobil</t>
  </si>
  <si>
    <t>Dell Computer</t>
  </si>
  <si>
    <t>Credit Suisse Group</t>
  </si>
  <si>
    <t>First Union</t>
  </si>
  <si>
    <t>Warner-Lambert</t>
  </si>
  <si>
    <t>Morgan Stanley Dean Witter</t>
  </si>
  <si>
    <t>Chevron</t>
  </si>
  <si>
    <t>GTE</t>
  </si>
  <si>
    <t>American Express</t>
  </si>
  <si>
    <t>ENI</t>
  </si>
  <si>
    <t>Italy</t>
  </si>
  <si>
    <t>Ericsson</t>
  </si>
  <si>
    <t>Sweden</t>
  </si>
  <si>
    <t>Aegon</t>
  </si>
  <si>
    <t>Ameritech</t>
  </si>
  <si>
    <t>Spain</t>
  </si>
  <si>
    <t>Time Warner</t>
  </si>
  <si>
    <t>Deutsche Bank</t>
  </si>
  <si>
    <t>Barclays</t>
  </si>
  <si>
    <t>Bank One</t>
  </si>
  <si>
    <t>Telecom Italia</t>
  </si>
  <si>
    <t>Mannesmann</t>
  </si>
  <si>
    <t>Bank of Tokyo-Mitsubishi</t>
  </si>
  <si>
    <t>Tyco International</t>
  </si>
  <si>
    <t>Siemens</t>
  </si>
  <si>
    <t>Total:</t>
  </si>
  <si>
    <t>Global Sample:</t>
  </si>
  <si>
    <t>FY 1997 Sales</t>
  </si>
  <si>
    <t>Pct. Chge '97</t>
  </si>
  <si>
    <t>FY 1997 Profit</t>
  </si>
  <si>
    <t>Mean:</t>
  </si>
  <si>
    <t>Median:</t>
  </si>
  <si>
    <t>Standard Deviation:</t>
  </si>
  <si>
    <t>Coefficient of Variation:</t>
  </si>
  <si>
    <t>Market Value by Country:</t>
  </si>
  <si>
    <t>ROW</t>
  </si>
  <si>
    <t>Number:</t>
  </si>
  <si>
    <t>Country Return on Assets</t>
  </si>
  <si>
    <t>Number</t>
  </si>
  <si>
    <t>Country Return on Sales</t>
  </si>
  <si>
    <t>The World's 100 Largest Banks</t>
  </si>
  <si>
    <t>Capital</t>
  </si>
  <si>
    <t>Net Income</t>
  </si>
  <si>
    <t>Bank</t>
  </si>
  <si>
    <t>$U.S.millions</t>
  </si>
  <si>
    <t>China</t>
  </si>
  <si>
    <t>Sumitomo Bank</t>
  </si>
  <si>
    <t>Dai-Ichi Kangyo Bank</t>
  </si>
  <si>
    <t>Sanwa Bank</t>
  </si>
  <si>
    <t>Société Générale</t>
  </si>
  <si>
    <t>Fuji Bank</t>
  </si>
  <si>
    <t>Sakura Bank</t>
  </si>
  <si>
    <t>Dresdner Bank</t>
  </si>
  <si>
    <t>Banque Nationale de Paris</t>
  </si>
  <si>
    <t>Westdeutsche Landesbank</t>
  </si>
  <si>
    <t>Citigroup</t>
  </si>
  <si>
    <t>National Westminster Bank</t>
  </si>
  <si>
    <t>Bank of China</t>
  </si>
  <si>
    <t>Commerzbank</t>
  </si>
  <si>
    <t>Fortis Group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</si>
  <si>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  <r>
      <rPr>
        <sz val="9"/>
        <rFont val="Helv"/>
        <family val="0"/>
      </rPr>
      <t>, September 27, 1999 p. R27)</t>
    </r>
  </si>
  <si>
    <t>Fiscal 1998</t>
  </si>
  <si>
    <t>from 1997</t>
  </si>
  <si>
    <t>Wal-Mart Stores</t>
  </si>
  <si>
    <t>LucentTechnologies</t>
  </si>
  <si>
    <t>Nippon Telegraph &amp; Telephone</t>
  </si>
  <si>
    <t>BP Amoco</t>
  </si>
  <si>
    <t>MCI WorldCom</t>
  </si>
  <si>
    <t>Coca-Cola</t>
  </si>
  <si>
    <t>Bristol-Myers-Squibb</t>
  </si>
  <si>
    <t>Johnson&amp;Johnson</t>
  </si>
  <si>
    <t>Bank of America</t>
  </si>
  <si>
    <t>America Online</t>
  </si>
  <si>
    <t>British Telecommunications</t>
  </si>
  <si>
    <t>Nokia</t>
  </si>
  <si>
    <t>Hewlett-Packard</t>
  </si>
  <si>
    <t>DaimlerChrysler</t>
  </si>
  <si>
    <t>Eli Lilly</t>
  </si>
  <si>
    <t>Schering-Plough</t>
  </si>
  <si>
    <t>Telstra</t>
  </si>
  <si>
    <t>Lloyds TSB Grou</t>
  </si>
  <si>
    <t>SmithKlineBeecham</t>
  </si>
  <si>
    <t>AstraZeneca</t>
  </si>
  <si>
    <t>Vodafone</t>
  </si>
  <si>
    <t>Nortel</t>
  </si>
  <si>
    <t>Motorola</t>
  </si>
  <si>
    <t>Texas Instruments</t>
  </si>
  <si>
    <t>McDonalds</t>
  </si>
  <si>
    <t>EMC</t>
  </si>
  <si>
    <t>Oracle</t>
  </si>
  <si>
    <t>Sun Microsystems</t>
  </si>
  <si>
    <t>Telefonica de Espana</t>
  </si>
  <si>
    <t>Sprint FON</t>
  </si>
  <si>
    <t>L'Oréal</t>
  </si>
  <si>
    <t>Medtronic</t>
  </si>
  <si>
    <t>MediaOne Group</t>
  </si>
  <si>
    <t>Charles Schwab</t>
  </si>
  <si>
    <t>TotalFina</t>
  </si>
  <si>
    <t>Sony</t>
  </si>
  <si>
    <t>Gap</t>
  </si>
  <si>
    <t>AXA Group</t>
  </si>
  <si>
    <t>Finland</t>
  </si>
  <si>
    <t>U.K./Hong Kong</t>
  </si>
  <si>
    <t>1998 Total</t>
  </si>
  <si>
    <t>1999 Total</t>
  </si>
  <si>
    <t>Global Market Shares, 1998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</si>
  <si>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  <r>
      <rPr>
        <sz val="9"/>
        <rFont val="Helv"/>
        <family val="0"/>
      </rPr>
      <t>, September 27, 1999, p. R30</t>
    </r>
  </si>
  <si>
    <t>ABN Amro</t>
  </si>
  <si>
    <t>Crédit Agricole</t>
  </si>
  <si>
    <t>Norinchukin Bank</t>
  </si>
  <si>
    <t>Industrial &amp; Comm.Bank of China</t>
  </si>
  <si>
    <t>Industrial Bank of Japan</t>
  </si>
  <si>
    <t>Rabobank Group</t>
  </si>
  <si>
    <t>Paribas</t>
  </si>
  <si>
    <t>Banco Santander Central Hispano</t>
  </si>
  <si>
    <t>J.P. Morgan &amp; Co.</t>
  </si>
  <si>
    <t>Groupe Caisse d'Epargne</t>
  </si>
  <si>
    <t>Halifax</t>
  </si>
  <si>
    <t>Tokai Bank</t>
  </si>
  <si>
    <t>Crédit Lyonnais</t>
  </si>
  <si>
    <t>Abbey National</t>
  </si>
  <si>
    <t>Bayerische Landesbank</t>
  </si>
  <si>
    <t>Asahi Bank</t>
  </si>
  <si>
    <t>Crédit Mutuel</t>
  </si>
  <si>
    <t>China Construction Bank</t>
  </si>
  <si>
    <t>Group Dexia</t>
  </si>
  <si>
    <t>Belgium</t>
  </si>
  <si>
    <t>Bayerische Hypotheken</t>
  </si>
  <si>
    <t>DG Bank</t>
  </si>
  <si>
    <t>Bankgesellschaft Berlin</t>
  </si>
  <si>
    <t>Agricultural Bank of China</t>
  </si>
  <si>
    <t>Mitsubishi Trust &amp; Banking</t>
  </si>
  <si>
    <t>Canada</t>
  </si>
  <si>
    <t>Sumitomo Trust &amp; Banking</t>
  </si>
  <si>
    <t>Bank of Montreal</t>
  </si>
  <si>
    <t>Norddeutsche Landesbank</t>
  </si>
  <si>
    <t>Banco Bilbao Vizcaya</t>
  </si>
  <si>
    <t>Bank of Nova Scotia</t>
  </si>
  <si>
    <t>Daiwa Bank</t>
  </si>
  <si>
    <t>Zenshinren Bank</t>
  </si>
  <si>
    <t>Japan Development Bank</t>
  </si>
  <si>
    <t>Bank Austria</t>
  </si>
  <si>
    <t>Austria</t>
  </si>
  <si>
    <t>Mitsui Trust &amp; Banking</t>
  </si>
  <si>
    <t>National Australia Bank</t>
  </si>
  <si>
    <t>Australia</t>
  </si>
  <si>
    <t>Banca Commerciale Italiana</t>
  </si>
  <si>
    <t>Shoko Chukin Bank</t>
  </si>
  <si>
    <t>Groupe Banques Populaires</t>
  </si>
  <si>
    <t>Toronto Dominion Bank</t>
  </si>
  <si>
    <t>Banca Nazionale del Lavoro</t>
  </si>
  <si>
    <t>Nippon Credit Bank</t>
  </si>
  <si>
    <t>Banco do Brasil</t>
  </si>
  <si>
    <t>Brazil</t>
  </si>
  <si>
    <t>Wells Fargo</t>
  </si>
  <si>
    <t>Landesbank Schleswig-Holstein</t>
  </si>
  <si>
    <t>Toyo Trust &amp; Banking</t>
  </si>
  <si>
    <t>Bank of Scotland</t>
  </si>
  <si>
    <t>Banca di Roma</t>
  </si>
  <si>
    <t>Skandinaviska Enskilda Banken</t>
  </si>
  <si>
    <t>Bank of Yokohama</t>
  </si>
  <si>
    <t>ROR Assets</t>
  </si>
  <si>
    <t>ROR Capital</t>
  </si>
  <si>
    <t>Asset Country Groupings</t>
  </si>
  <si>
    <t>Country Asset Grouping, 1998</t>
  </si>
  <si>
    <t>(ROW = Sweden, Spain, Belgium, Austria, Australia)</t>
  </si>
  <si>
    <t>Median Rate of Return on Assets</t>
  </si>
  <si>
    <t>Country Return on Capital</t>
  </si>
  <si>
    <t>MedianRate of Return on Capital</t>
  </si>
  <si>
    <t>© 1999</t>
  </si>
  <si>
    <t>Dr. P. LeBel</t>
  </si>
  <si>
    <t>The World's 100 Largest Public Companies</t>
  </si>
  <si>
    <t>Pct.Change</t>
  </si>
  <si>
    <t>ROR</t>
  </si>
  <si>
    <t>Company</t>
  </si>
  <si>
    <t>Country</t>
  </si>
  <si>
    <t>Market Value</t>
  </si>
  <si>
    <t>Sales</t>
  </si>
  <si>
    <t>Profit</t>
  </si>
  <si>
    <t>Assets</t>
  </si>
  <si>
    <t>$U.S. millions</t>
  </si>
  <si>
    <t>General Electric</t>
  </si>
  <si>
    <t>U.S.</t>
  </si>
  <si>
    <t>Microsoft</t>
  </si>
  <si>
    <t>Royal Dutch/Shell</t>
  </si>
  <si>
    <t>Exxon</t>
  </si>
  <si>
    <t>Merck</t>
  </si>
  <si>
    <t>Pfizer</t>
  </si>
  <si>
    <t>Japan</t>
  </si>
  <si>
    <t>Intel</t>
  </si>
  <si>
    <t>Procter &amp; Gamble</t>
  </si>
  <si>
    <t>Berkshire Hathaway</t>
  </si>
  <si>
    <t>IBM</t>
  </si>
  <si>
    <t>Glaxo Wellcome</t>
  </si>
  <si>
    <t>U.K.</t>
  </si>
  <si>
    <t>Novartis</t>
  </si>
  <si>
    <t>Switzerland</t>
  </si>
  <si>
    <t>American International Group</t>
  </si>
  <si>
    <t>Toyota Motor</t>
  </si>
  <si>
    <t>Philip Morris</t>
  </si>
  <si>
    <t>Cisco Systems</t>
  </si>
  <si>
    <t>AT&amp;T</t>
  </si>
  <si>
    <t>Unilever Group</t>
  </si>
  <si>
    <t>DuPont</t>
  </si>
  <si>
    <t>Nestlé</t>
  </si>
  <si>
    <t>Allianz</t>
  </si>
  <si>
    <t>Germany</t>
  </si>
  <si>
    <t>UBS</t>
  </si>
  <si>
    <t>Lloyds TSB Group</t>
  </si>
  <si>
    <t>Deutsche Telekom</t>
  </si>
  <si>
    <t>SBC Communications</t>
  </si>
  <si>
    <t>Walt Disney</t>
  </si>
  <si>
    <t>Ford Motor</t>
  </si>
  <si>
    <t>Bell Atlantic</t>
  </si>
  <si>
    <t>France Telecom</t>
  </si>
  <si>
    <t>France</t>
  </si>
  <si>
    <t>Roche Holding</t>
  </si>
  <si>
    <t>American Home Products</t>
  </si>
  <si>
    <t>BellSouth</t>
  </si>
  <si>
    <t>HSBC Holdings</t>
  </si>
  <si>
    <t>Gillette</t>
  </si>
  <si>
    <t>Chase Manhattan</t>
  </si>
  <si>
    <t>Abbott Laboratories</t>
  </si>
  <si>
    <t>Fannie Mae</t>
  </si>
  <si>
    <t>PepsiCo</t>
  </si>
  <si>
    <t>Home Depot</t>
  </si>
  <si>
    <t>ING Group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</si>
</sst>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&quot;$&quot;#,##0.00_);\-&quot;$&quot;#,##0.00"/>
    <numFmt numFmtId="167" formatCode="&quot;$&quot;#,##0.00"/>
    <numFmt numFmtId="168" formatCode="&quot;$&quot;#,##0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12"/>
      <name val="Geneva"/>
      <family val="0"/>
    </font>
    <font>
      <b/>
      <sz val="12"/>
      <color indexed="18"/>
      <name val="Helv"/>
      <family val="0"/>
    </font>
    <font>
      <b/>
      <sz val="10"/>
      <color indexed="8"/>
      <name val="Helv"/>
      <family val="0"/>
    </font>
    <font>
      <i/>
      <sz val="9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sz val="10"/>
      <color indexed="12"/>
      <name val="Helv"/>
      <family val="0"/>
    </font>
    <font>
      <b/>
      <sz val="9"/>
      <color indexed="8"/>
      <name val="Helv"/>
      <family val="0"/>
    </font>
    <font>
      <b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5" fontId="5" fillId="0" borderId="0" xfId="0" applyNumberFormat="1" applyFont="1" applyAlignment="1">
      <alignment/>
    </xf>
    <xf numFmtId="5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5" fontId="7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5" fontId="5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5" fontId="5" fillId="0" borderId="2" xfId="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10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5" fontId="5" fillId="0" borderId="5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5" fontId="5" fillId="0" borderId="8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10" fontId="5" fillId="0" borderId="9" xfId="0" applyNumberFormat="1" applyFont="1" applyBorder="1" applyAlignment="1">
      <alignment/>
    </xf>
    <xf numFmtId="5" fontId="7" fillId="0" borderId="0" xfId="0" applyNumberFormat="1" applyFont="1" applyAlignment="1">
      <alignment/>
    </xf>
    <xf numFmtId="5" fontId="4" fillId="0" borderId="10" xfId="0" applyNumberFormat="1" applyFont="1" applyBorder="1" applyAlignment="1">
      <alignment/>
    </xf>
    <xf numFmtId="5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5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0" fontId="4" fillId="0" borderId="11" xfId="0" applyNumberFormat="1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5" fillId="0" borderId="5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5" fontId="4" fillId="0" borderId="10" xfId="0" applyNumberFormat="1" applyFont="1" applyBorder="1" applyAlignment="1">
      <alignment horizontal="center"/>
    </xf>
    <xf numFmtId="5" fontId="4" fillId="0" borderId="11" xfId="0" applyNumberFormat="1" applyFont="1" applyBorder="1" applyAlignment="1">
      <alignment horizontal="center"/>
    </xf>
    <xf numFmtId="5" fontId="7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5" fontId="14" fillId="0" borderId="15" xfId="0" applyNumberFormat="1" applyFont="1" applyBorder="1" applyAlignment="1">
      <alignment horizontal="center"/>
    </xf>
    <xf numFmtId="5" fontId="15" fillId="0" borderId="15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0" fontId="8" fillId="0" borderId="0" xfId="0" applyFont="1" applyAlignment="1">
      <alignment horizontal="right"/>
    </xf>
    <xf numFmtId="5" fontId="8" fillId="0" borderId="0" xfId="0" applyNumberFormat="1" applyFont="1" applyAlignment="1">
      <alignment/>
    </xf>
    <xf numFmtId="5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5" fontId="15" fillId="0" borderId="14" xfId="0" applyNumberFormat="1" applyFont="1" applyBorder="1" applyAlignment="1">
      <alignment/>
    </xf>
    <xf numFmtId="5" fontId="13" fillId="0" borderId="15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0" fontId="14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5" fontId="14" fillId="0" borderId="16" xfId="0" applyNumberFormat="1" applyFont="1" applyBorder="1" applyAlignment="1">
      <alignment horizontal="center"/>
    </xf>
    <xf numFmtId="5" fontId="14" fillId="0" borderId="14" xfId="0" applyNumberFormat="1" applyFont="1" applyBorder="1" applyAlignment="1">
      <alignment horizontal="center"/>
    </xf>
    <xf numFmtId="5" fontId="17" fillId="0" borderId="15" xfId="0" applyNumberFormat="1" applyFont="1" applyBorder="1" applyAlignment="1">
      <alignment/>
    </xf>
    <xf numFmtId="1" fontId="17" fillId="0" borderId="15" xfId="0" applyNumberFormat="1" applyFont="1" applyBorder="1" applyAlignment="1">
      <alignment/>
    </xf>
    <xf numFmtId="1" fontId="17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5" fontId="5" fillId="0" borderId="18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5" fontId="5" fillId="0" borderId="19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5" fontId="5" fillId="0" borderId="20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5" fontId="17" fillId="0" borderId="14" xfId="0" applyNumberFormat="1" applyFont="1" applyBorder="1" applyAlignment="1">
      <alignment horizontal="center"/>
    </xf>
    <xf numFmtId="5" fontId="5" fillId="0" borderId="5" xfId="0" applyNumberFormat="1" applyFont="1" applyBorder="1" applyAlignment="1" quotePrefix="1">
      <alignment/>
    </xf>
    <xf numFmtId="2" fontId="5" fillId="0" borderId="5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945"/>
          <c:y val="0.3145"/>
          <c:w val="0.578"/>
          <c:h val="0.54975"/>
        </c:manualLayout>
      </c:layout>
      <c:pie3DChart>
        <c:varyColors val="1"/>
        <c:ser>
          <c:idx val="0"/>
          <c:order val="0"/>
          <c:tx>
            <c:strRef>
              <c:f>Sheet1!$N$167</c:f>
              <c:strCache>
                <c:ptCount val="1"/>
                <c:pt idx="0">
                  <c:v>Global Market Shares, 1998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FFFFFF"/>
                </a:fgClr>
                <a:bgClr>
                  <a:srgbClr val="808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FFFFFF"/>
                </a:fgClr>
                <a:bgClr>
                  <a:srgbClr val="1FB714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pct50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pattFill prst="trellis">
                <a:fgClr>
                  <a:srgbClr val="FFFFFF"/>
                </a:fgClr>
                <a:bgClr>
                  <a:srgbClr val="A0E0E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pattFill prst="smCheck">
                <a:fgClr>
                  <a:srgbClr val="FFFFFF"/>
                </a:fgClr>
                <a:bgClr>
                  <a:srgbClr val="6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pattFill prst="dkVert">
                <a:fgClr>
                  <a:srgbClr val="FFFFFF"/>
                </a:fgClr>
                <a:bgClr>
                  <a:srgbClr val="FF8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FFFFFF"/>
                </a:fgClr>
                <a:bgClr>
                  <a:srgbClr val="0080C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smGrid">
                <a:fgClr>
                  <a:srgbClr val="FFFFFF"/>
                </a:fgClr>
                <a:bgClr>
                  <a:srgbClr val="FCF305"/>
                </a:bgClr>
              </a:patt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Sheet1!$M$168:$M$175</c:f>
              <c:strCache/>
            </c:strRef>
          </c:cat>
          <c:val>
            <c:numRef>
              <c:f>Sheet1!$N$168:$N$175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25"/>
          <c:y val="0.1695"/>
          <c:w val="0.988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Sheet1!$P$190</c:f>
              <c:strCache>
                <c:ptCount val="1"/>
                <c:pt idx="0">
                  <c:v>Mean Return on Assets, 1998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3333CC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CC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25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Sheet1!$O$191:$O$198</c:f>
              <c:strCache/>
            </c:strRef>
          </c:cat>
          <c:val>
            <c:numRef>
              <c:f>Sheet1!$P$191:$P$198</c:f>
              <c:numCache/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801423"/>
        <c:crosses val="autoZero"/>
        <c:auto val="0"/>
        <c:lblOffset val="100"/>
        <c:noMultiLvlLbl val="0"/>
      </c:catAx>
      <c:valAx>
        <c:axId val="2801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522435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</a:rPr>
              <a:t>The World's 100 Largest Public Companies
Country Rate of Return on Sales</a:t>
            </a:r>
            <a:r>
              <a:rPr lang="en-US" cap="none" sz="1200" b="1" i="0" u="none" baseline="0"/>
              <a:t>
</a:t>
            </a:r>
            <a:r>
              <a:rPr lang="en-US" cap="none" sz="1000" b="1" i="0" u="none" baseline="0"/>
              <a:t>6/30/99</a:t>
            </a:r>
          </a:p>
        </c:rich>
      </c:tx>
      <c:layout>
        <c:manualLayout>
          <c:xMode val="factor"/>
          <c:yMode val="factor"/>
          <c:x val="-0.0055"/>
          <c:y val="0.009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85"/>
          <c:w val="0.98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Sheet1!$P$217</c:f>
              <c:strCache>
                <c:ptCount val="1"/>
                <c:pt idx="0">
                  <c:v>Mean Return on Sales, 1998</c:v>
                </c:pt>
              </c:strCache>
            </c:strRef>
          </c:tx>
          <c:spPr>
            <a:pattFill prst="dkDnDiag">
              <a:fgClr>
                <a:srgbClr val="1FB71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1FB714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Sheet1!$O$218:$O$225</c:f>
              <c:strCache/>
            </c:strRef>
          </c:cat>
          <c:val>
            <c:numRef>
              <c:f>Sheet1!$P$218:$P$225</c:f>
              <c:numCache/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5588681"/>
        <c:crosses val="autoZero"/>
        <c:auto val="0"/>
        <c:lblOffset val="100"/>
        <c:noMultiLvlLbl val="0"/>
      </c:catAx>
      <c:valAx>
        <c:axId val="2558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521280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100 Largest Banks:
Market Asset Value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6/30/99</a:t>
            </a:r>
          </a:p>
        </c:rich>
      </c:tx>
      <c:layout>
        <c:manualLayout>
          <c:xMode val="factor"/>
          <c:yMode val="factor"/>
          <c:x val="0.00175"/>
          <c:y val="-0.01225"/>
        </c:manualLayout>
      </c:layout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9725"/>
          <c:y val="0.25375"/>
          <c:w val="0.825"/>
          <c:h val="0.6055"/>
        </c:manualLayout>
      </c:layout>
      <c:pie3DChart>
        <c:varyColors val="1"/>
        <c:ser>
          <c:idx val="0"/>
          <c:order val="0"/>
          <c:spPr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FFFF"/>
                </a:fgClr>
                <a:bgClr>
                  <a:srgbClr val="808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smGrid">
                <a:fgClr>
                  <a:srgbClr val="FFFFFF"/>
                </a:fgClr>
                <a:bgClr>
                  <a:srgbClr val="80206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dkDnDiag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pattFill prst="dkDnDiag">
                <a:fgClr>
                  <a:srgbClr val="FFFFFF"/>
                </a:fgClr>
                <a:bgClr>
                  <a:srgbClr val="A0E0E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pattFill prst="smCheck">
                <a:fgClr>
                  <a:srgbClr val="FFFFFF"/>
                </a:fgClr>
                <a:bgClr>
                  <a:srgbClr val="6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pattFill prst="dkUpDiag">
                <a:fgClr>
                  <a:srgbClr val="FFFFFF"/>
                </a:fgClr>
                <a:bgClr>
                  <a:srgbClr val="FF8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smCheck">
                <a:fgClr>
                  <a:srgbClr val="FFFFFF"/>
                </a:fgClr>
                <a:bgClr>
                  <a:srgbClr val="0080C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dkHorz">
                <a:fgClr>
                  <a:srgbClr val="FFFFFF"/>
                </a:fgClr>
                <a:bgClr>
                  <a:srgbClr val="C0C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8"/>
            <c:spPr>
              <a:pattFill prst="pct25">
                <a:fgClr>
                  <a:srgbClr val="FFFFFF"/>
                </a:fgClr>
                <a:bgClr>
                  <a:srgbClr val="0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9"/>
            <c:spPr>
              <a:pattFill prst="trellis">
                <a:fgClr>
                  <a:srgbClr val="FFFFFF"/>
                </a:fgClr>
                <a:bgClr>
                  <a:srgbClr val="FF0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0"/>
            <c:spPr>
              <a:pattFill prst="pct50">
                <a:fgClr>
                  <a:srgbClr val="FFFFFF"/>
                </a:fgClr>
                <a:bgClr>
                  <a:srgbClr val="FFFF0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1"/>
            <c:spPr>
              <a:pattFill prst="dkHorz">
                <a:fgClr>
                  <a:srgbClr val="FFFFFF"/>
                </a:fgClr>
                <a:bgClr>
                  <a:srgbClr val="00FFFF"/>
                </a:bgClr>
              </a:patt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Sheet1!$N$354:$N$365</c:f>
              <c:strCache/>
            </c:strRef>
          </c:cat>
          <c:val>
            <c:numRef>
              <c:f>Sheet1!$O$354:$O$365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Largest 100 Banks: 
Median Rates of Return on Assets by Country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6/30/99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"/>
          <c:y val="0.18425"/>
          <c:w val="0.96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FFFF"/>
              </a:fgClr>
              <a:bgClr>
                <a:srgbClr val="0000D4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D4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D4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Sheet1!$N$370:$N$381</c:f>
              <c:strCache/>
            </c:strRef>
          </c:cat>
          <c:val>
            <c:numRef>
              <c:f>Sheet1!$O$370:$O$381</c:f>
              <c:numCache/>
            </c:numRef>
          </c:val>
        </c:ser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417251"/>
        <c:crosses val="autoZero"/>
        <c:auto val="0"/>
        <c:lblOffset val="100"/>
        <c:noMultiLvlLbl val="0"/>
      </c:catAx>
      <c:valAx>
        <c:axId val="59417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153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Largest 100 Banks:
Country Median Rates of Return on Capital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6/30/99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"/>
          <c:y val="0.16075"/>
          <c:w val="0.977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FFFFFF"/>
              </a:fgClr>
              <a:bgClr>
                <a:srgbClr val="1FB714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B714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dkDnDiag">
                <a:fgClr>
                  <a:srgbClr val="1FB714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Sheet1!$N$384:$N$395</c:f>
              <c:strCache/>
            </c:strRef>
          </c:cat>
          <c:val>
            <c:numRef>
              <c:f>Sheet1!$O$384:$O$395</c:f>
              <c:numCache/>
            </c:numRef>
          </c:val>
        </c:ser>
        <c:axId val="64993212"/>
        <c:axId val="48067997"/>
      </c:bar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067997"/>
        <c:crosses val="autoZero"/>
        <c:auto val="0"/>
        <c:lblOffset val="100"/>
        <c:noMultiLvlLbl val="0"/>
      </c:catAx>
      <c:valAx>
        <c:axId val="4806799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99321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0.32475</cdr:x>
      <cdr:y>0.01325</cdr:y>
    </cdr:from>
    <cdr:to>
      <cdr:x>0.71575</cdr:x>
      <cdr:y>0.15925</cdr:y>
    </cdr:to>
    <cdr:sp>
      <cdr:nvSpPr>
        <cdr:cNvPr id="1" name="Text 1"/>
        <cdr:cNvSpPr txBox="1">
          <a:spLocks noChangeArrowheads="1"/>
        </cdr:cNvSpPr>
      </cdr:nvSpPr>
      <cdr:spPr>
        <a:xfrm>
          <a:off x="2590800" y="47625"/>
          <a:ext cx="3124200" cy="581025"/>
        </a:xfrm>
        <a:prstGeom prst="rect">
          <a:avLst/>
        </a:prstGeom>
        <a:solidFill>
          <a:srgbClr val="FFFFFF"/>
        </a:solidFill>
        <a:ln w="23495" cmpd="sng">
          <a:solidFill>
            <a:srgbClr val="DD080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Helv"/>
              <a:ea typeface="Helv"/>
              <a:cs typeface="Helv"/>
            </a:rPr>
            <a:t>The World's 100 Largest Public Companies
Global Shares by Market Value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6/30/99</a:t>
          </a:r>
        </a:p>
      </cdr:txBody>
    </cdr:sp>
  </cdr:relSizeAnchor>
  <cdr:relSizeAnchor xmlns:cdr="http://schemas.openxmlformats.org/drawingml/2006/chartDrawing">
    <cdr:from>
      <cdr:x>0</cdr:x>
      <cdr:y>0.937</cdr:y>
    </cdr:from>
    <cdr:to>
      <cdr:x>0.4625</cdr:x>
      <cdr:y>0.9945</cdr:y>
    </cdr:to>
    <cdr:sp>
      <cdr:nvSpPr>
        <cdr:cNvPr id="2" name="Text 3"/>
        <cdr:cNvSpPr txBox="1">
          <a:spLocks noChangeArrowheads="1"/>
        </cdr:cNvSpPr>
      </cdr:nvSpPr>
      <cdr:spPr>
        <a:xfrm>
          <a:off x="0" y="3724275"/>
          <a:ext cx="3695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27, 1999, p. R30</a:t>
          </a:r>
        </a:p>
      </cdr:txBody>
    </cdr:sp>
  </cdr:relSizeAnchor>
  <cdr:relSizeAnchor xmlns:cdr="http://schemas.openxmlformats.org/drawingml/2006/chartDrawing">
    <cdr:from>
      <cdr:x>0.2575</cdr:x>
      <cdr:y>0.89075</cdr:y>
    </cdr:from>
    <cdr:to>
      <cdr:x>0.695</cdr:x>
      <cdr:y>0.93625</cdr:y>
    </cdr:to>
    <cdr:sp>
      <cdr:nvSpPr>
        <cdr:cNvPr id="3" name="Text 4"/>
        <cdr:cNvSpPr txBox="1">
          <a:spLocks noChangeArrowheads="1"/>
        </cdr:cNvSpPr>
      </cdr:nvSpPr>
      <cdr:spPr>
        <a:xfrm>
          <a:off x="2057400" y="3543300"/>
          <a:ext cx="3495675" cy="180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Value: 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U.S. $9,778,010  millions at official rates of exchange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0.2525</cdr:x>
      <cdr:y>0.016</cdr:y>
    </cdr:from>
    <cdr:to>
      <cdr:x>0.76675</cdr:x>
      <cdr:y>0.17075</cdr:y>
    </cdr:to>
    <cdr:sp>
      <cdr:nvSpPr>
        <cdr:cNvPr id="1" name="Text 1"/>
        <cdr:cNvSpPr txBox="1">
          <a:spLocks noChangeArrowheads="1"/>
        </cdr:cNvSpPr>
      </cdr:nvSpPr>
      <cdr:spPr>
        <a:xfrm>
          <a:off x="2009775" y="57150"/>
          <a:ext cx="4105275" cy="619125"/>
        </a:xfrm>
        <a:prstGeom prst="rect">
          <a:avLst/>
        </a:prstGeom>
        <a:solidFill>
          <a:srgbClr val="FFFFFF"/>
        </a:solidFill>
        <a:ln w="23495" cmpd="sng">
          <a:solidFill>
            <a:srgbClr val="DD0806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90"/>
              </a:solidFill>
              <a:latin typeface="Helv"/>
              <a:ea typeface="Helv"/>
              <a:cs typeface="Helv"/>
            </a:rPr>
            <a:t>The World's 100 Largest Public Companies
Country Rate of Return on Assets</a:t>
          </a:r>
          <a:r>
            <a:rPr lang="en-US" cap="none" sz="1200" b="1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Helv"/>
              <a:ea typeface="Helv"/>
              <a:cs typeface="Helv"/>
            </a:rPr>
            <a:t>6/30/99</a:t>
          </a:r>
          <a:r>
            <a:rPr lang="en-US" cap="none" sz="1200" b="1" i="0" u="none" baseline="0">
              <a:latin typeface="Geneva"/>
              <a:ea typeface="Geneva"/>
              <a:cs typeface="Geneva"/>
            </a:rPr>
            <a:t>
</a:t>
          </a:r>
        </a:p>
      </cdr:txBody>
    </cdr:sp>
  </cdr:relSizeAnchor>
  <cdr:relSizeAnchor xmlns:cdr="http://schemas.openxmlformats.org/drawingml/2006/chartDrawing">
    <cdr:from>
      <cdr:x>0.0185</cdr:x>
      <cdr:y>0.95475</cdr:y>
    </cdr:from>
    <cdr:to>
      <cdr:x>0.4815</cdr:x>
      <cdr:y>1</cdr:y>
    </cdr:to>
    <cdr:sp>
      <cdr:nvSpPr>
        <cdr:cNvPr id="2" name="Text 3"/>
        <cdr:cNvSpPr txBox="1">
          <a:spLocks noChangeArrowheads="1"/>
        </cdr:cNvSpPr>
      </cdr:nvSpPr>
      <cdr:spPr>
        <a:xfrm>
          <a:off x="142875" y="3810000"/>
          <a:ext cx="3695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Journal,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September 27, 1999, p. R30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0.935</cdr:y>
    </cdr:from>
    <cdr:to>
      <cdr:x>0.4605</cdr:x>
      <cdr:y>0.97375</cdr:y>
    </cdr:to>
    <cdr:sp>
      <cdr:nvSpPr>
        <cdr:cNvPr id="1" name="Text 3"/>
        <cdr:cNvSpPr txBox="1">
          <a:spLocks noChangeArrowheads="1"/>
        </cdr:cNvSpPr>
      </cdr:nvSpPr>
      <cdr:spPr>
        <a:xfrm>
          <a:off x="238125" y="3905250"/>
          <a:ext cx="3438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Wall Street Journal,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September 27, 1999, p. R30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0.948</cdr:y>
    </cdr:from>
    <cdr:to>
      <cdr:x>0.6025</cdr:x>
      <cdr:y>0.9945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4267200"/>
          <a:ext cx="400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27, 1999, p. R30</a:t>
          </a:r>
        </a:p>
      </cdr:txBody>
    </cdr:sp>
  </cdr:relSizeAnchor>
  <cdr:relSizeAnchor xmlns:cdr="http://schemas.openxmlformats.org/drawingml/2006/chartDrawing">
    <cdr:from>
      <cdr:x>0.292</cdr:x>
      <cdr:y>0.893</cdr:y>
    </cdr:from>
    <cdr:to>
      <cdr:x>0.653</cdr:x>
      <cdr:y>0.93525</cdr:y>
    </cdr:to>
    <cdr:sp>
      <cdr:nvSpPr>
        <cdr:cNvPr id="2" name="Text 2"/>
        <cdr:cNvSpPr txBox="1">
          <a:spLocks noChangeArrowheads="1"/>
        </cdr:cNvSpPr>
      </cdr:nvSpPr>
      <cdr:spPr>
        <a:xfrm>
          <a:off x="1943100" y="4019550"/>
          <a:ext cx="2409825" cy="190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Value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$24,390,046 million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0.93325</cdr:y>
    </cdr:from>
    <cdr:to>
      <cdr:x>0.5835</cdr:x>
      <cdr:y>0.982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4000500"/>
          <a:ext cx="3657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27, 1999, p.R30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0.92275</cdr:y>
    </cdr:from>
    <cdr:to>
      <cdr:x>0.59025</cdr:x>
      <cdr:y>0.9715</cdr:y>
    </cdr:to>
    <cdr:sp>
      <cdr:nvSpPr>
        <cdr:cNvPr id="1" name="Text 1"/>
        <cdr:cNvSpPr txBox="1">
          <a:spLocks noChangeArrowheads="1"/>
        </cdr:cNvSpPr>
      </cdr:nvSpPr>
      <cdr:spPr>
        <a:xfrm>
          <a:off x="200025" y="3962400"/>
          <a:ext cx="3514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l, September 27, 1999, p. R30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157</xdr:row>
      <xdr:rowOff>28575</xdr:rowOff>
    </xdr:from>
    <xdr:to>
      <xdr:col>11</xdr:col>
      <xdr:colOff>200025</xdr:colOff>
      <xdr:row>182</xdr:row>
      <xdr:rowOff>47625</xdr:rowOff>
    </xdr:to>
    <xdr:graphicFrame>
      <xdr:nvGraphicFramePr>
        <xdr:cNvPr id="1" name="Chart 1"/>
        <xdr:cNvGraphicFramePr/>
      </xdr:nvGraphicFramePr>
      <xdr:xfrm>
        <a:off x="828675" y="24450675"/>
        <a:ext cx="7991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184</xdr:row>
      <xdr:rowOff>57150</xdr:rowOff>
    </xdr:from>
    <xdr:to>
      <xdr:col>9</xdr:col>
      <xdr:colOff>542925</xdr:colOff>
      <xdr:row>209</xdr:row>
      <xdr:rowOff>38100</xdr:rowOff>
    </xdr:to>
    <xdr:graphicFrame>
      <xdr:nvGraphicFramePr>
        <xdr:cNvPr id="2" name="Chart 2"/>
        <xdr:cNvGraphicFramePr/>
      </xdr:nvGraphicFramePr>
      <xdr:xfrm>
        <a:off x="314325" y="28727400"/>
        <a:ext cx="79819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209</xdr:row>
      <xdr:rowOff>114300</xdr:rowOff>
    </xdr:from>
    <xdr:to>
      <xdr:col>9</xdr:col>
      <xdr:colOff>552450</xdr:colOff>
      <xdr:row>235</xdr:row>
      <xdr:rowOff>85725</xdr:rowOff>
    </xdr:to>
    <xdr:graphicFrame>
      <xdr:nvGraphicFramePr>
        <xdr:cNvPr id="3" name="Chart 3"/>
        <xdr:cNvGraphicFramePr/>
      </xdr:nvGraphicFramePr>
      <xdr:xfrm>
        <a:off x="314325" y="32804100"/>
        <a:ext cx="79914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395</xdr:row>
      <xdr:rowOff>123825</xdr:rowOff>
    </xdr:from>
    <xdr:to>
      <xdr:col>8</xdr:col>
      <xdr:colOff>247650</xdr:colOff>
      <xdr:row>423</xdr:row>
      <xdr:rowOff>95250</xdr:rowOff>
    </xdr:to>
    <xdr:graphicFrame>
      <xdr:nvGraphicFramePr>
        <xdr:cNvPr id="4" name="Chart 7"/>
        <xdr:cNvGraphicFramePr/>
      </xdr:nvGraphicFramePr>
      <xdr:xfrm>
        <a:off x="590550" y="61836300"/>
        <a:ext cx="6677025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424</xdr:row>
      <xdr:rowOff>104775</xdr:rowOff>
    </xdr:from>
    <xdr:to>
      <xdr:col>8</xdr:col>
      <xdr:colOff>228600</xdr:colOff>
      <xdr:row>451</xdr:row>
      <xdr:rowOff>95250</xdr:rowOff>
    </xdr:to>
    <xdr:graphicFrame>
      <xdr:nvGraphicFramePr>
        <xdr:cNvPr id="5" name="Chart 8"/>
        <xdr:cNvGraphicFramePr/>
      </xdr:nvGraphicFramePr>
      <xdr:xfrm>
        <a:off x="942975" y="66513075"/>
        <a:ext cx="6305550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619125</xdr:colOff>
      <xdr:row>452</xdr:row>
      <xdr:rowOff>0</xdr:rowOff>
    </xdr:from>
    <xdr:to>
      <xdr:col>8</xdr:col>
      <xdr:colOff>219075</xdr:colOff>
      <xdr:row>478</xdr:row>
      <xdr:rowOff>85725</xdr:rowOff>
    </xdr:to>
    <xdr:graphicFrame>
      <xdr:nvGraphicFramePr>
        <xdr:cNvPr id="6" name="Chart 9"/>
        <xdr:cNvGraphicFramePr/>
      </xdr:nvGraphicFramePr>
      <xdr:xfrm>
        <a:off x="933450" y="70875525"/>
        <a:ext cx="6305550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6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4.125" style="5" customWidth="1"/>
    <col min="2" max="2" width="21.25390625" style="3" customWidth="1"/>
    <col min="3" max="3" width="13.00390625" style="3" bestFit="1" customWidth="1"/>
    <col min="4" max="5" width="10.75390625" style="7" customWidth="1"/>
    <col min="6" max="6" width="10.75390625" style="9" customWidth="1"/>
    <col min="7" max="7" width="10.75390625" style="7" customWidth="1"/>
    <col min="8" max="8" width="10.75390625" style="9" customWidth="1"/>
    <col min="9" max="9" width="9.625" style="1" customWidth="1"/>
    <col min="10" max="10" width="9.125" style="1" customWidth="1"/>
    <col min="11" max="11" width="2.25390625" style="1" customWidth="1"/>
    <col min="12" max="12" width="3.875" style="1" customWidth="1"/>
    <col min="13" max="16384" width="10.75390625" style="1" customWidth="1"/>
  </cols>
  <sheetData>
    <row r="1" spans="4:9" ht="12.75" thickBot="1">
      <c r="D1" s="3"/>
      <c r="F1" s="7"/>
      <c r="G1" s="9"/>
      <c r="H1" s="8"/>
      <c r="I1" s="9"/>
    </row>
    <row r="2" spans="3:9" ht="13.5" customHeight="1" thickBot="1">
      <c r="C2" s="64"/>
      <c r="D2" s="65"/>
      <c r="E2" s="74" t="s">
        <v>204</v>
      </c>
      <c r="F2" s="67"/>
      <c r="G2" s="68"/>
      <c r="H2" s="7"/>
      <c r="I2" s="9"/>
    </row>
    <row r="3" spans="2:10" ht="12">
      <c r="B3" s="77" t="s">
        <v>202</v>
      </c>
      <c r="C3" s="69"/>
      <c r="D3" s="70"/>
      <c r="E3" s="71" t="s">
        <v>93</v>
      </c>
      <c r="F3" s="72"/>
      <c r="G3" s="70"/>
      <c r="H3" s="7"/>
      <c r="I3" s="9"/>
      <c r="J3" s="8" t="s">
        <v>203</v>
      </c>
    </row>
    <row r="4" ht="12.75" thickBot="1"/>
    <row r="5" spans="1:11" ht="12">
      <c r="A5" s="6"/>
      <c r="B5" s="39"/>
      <c r="C5" s="39"/>
      <c r="D5" s="56"/>
      <c r="E5" s="56" t="s">
        <v>94</v>
      </c>
      <c r="F5" s="59" t="s">
        <v>205</v>
      </c>
      <c r="G5" s="56" t="s">
        <v>94</v>
      </c>
      <c r="H5" s="59" t="s">
        <v>205</v>
      </c>
      <c r="I5" s="63" t="s">
        <v>206</v>
      </c>
      <c r="J5" s="63" t="s">
        <v>206</v>
      </c>
      <c r="K5" s="2"/>
    </row>
    <row r="6" spans="1:11" ht="12">
      <c r="A6" s="6"/>
      <c r="B6" s="54" t="s">
        <v>207</v>
      </c>
      <c r="C6" s="54" t="s">
        <v>208</v>
      </c>
      <c r="D6" s="57" t="s">
        <v>209</v>
      </c>
      <c r="E6" s="57" t="s">
        <v>210</v>
      </c>
      <c r="F6" s="60" t="s">
        <v>95</v>
      </c>
      <c r="G6" s="57" t="s">
        <v>211</v>
      </c>
      <c r="H6" s="60" t="s">
        <v>95</v>
      </c>
      <c r="I6" s="54" t="s">
        <v>212</v>
      </c>
      <c r="J6" s="54" t="s">
        <v>210</v>
      </c>
      <c r="K6" s="2"/>
    </row>
    <row r="7" spans="1:10" s="2" customFormat="1" ht="12.75" thickBot="1">
      <c r="A7" s="6"/>
      <c r="B7" s="55"/>
      <c r="C7" s="55"/>
      <c r="D7" s="58" t="s">
        <v>213</v>
      </c>
      <c r="E7" s="58" t="s">
        <v>213</v>
      </c>
      <c r="F7" s="61"/>
      <c r="G7" s="58" t="s">
        <v>213</v>
      </c>
      <c r="H7" s="62"/>
      <c r="I7" s="55"/>
      <c r="J7" s="55"/>
    </row>
    <row r="8" spans="1:11" s="2" customFormat="1" ht="12">
      <c r="A8" s="5">
        <v>1</v>
      </c>
      <c r="B8" s="17" t="s">
        <v>216</v>
      </c>
      <c r="C8" s="18" t="s">
        <v>215</v>
      </c>
      <c r="D8" s="19">
        <v>460304</v>
      </c>
      <c r="E8" s="19">
        <v>19747</v>
      </c>
      <c r="F8" s="20">
        <v>0.29</v>
      </c>
      <c r="G8" s="19">
        <v>7785</v>
      </c>
      <c r="H8" s="20">
        <v>0.73</v>
      </c>
      <c r="I8" s="20">
        <f aca="true" t="shared" si="0" ref="I8:I39">G8/D8</f>
        <v>0.01691273593103688</v>
      </c>
      <c r="J8" s="21">
        <f aca="true" t="shared" si="1" ref="J8:J39">G8/E8</f>
        <v>0.39423709930622375</v>
      </c>
      <c r="K8" s="1"/>
    </row>
    <row r="9" spans="1:11" s="2" customFormat="1" ht="12">
      <c r="A9" s="5">
        <v>2</v>
      </c>
      <c r="B9" s="22" t="s">
        <v>214</v>
      </c>
      <c r="C9" s="23" t="s">
        <v>215</v>
      </c>
      <c r="D9" s="24">
        <v>370661</v>
      </c>
      <c r="E9" s="24">
        <v>100469</v>
      </c>
      <c r="F9" s="25">
        <v>0.11</v>
      </c>
      <c r="G9" s="24">
        <v>9296</v>
      </c>
      <c r="H9" s="25">
        <v>0.13</v>
      </c>
      <c r="I9" s="25">
        <f t="shared" si="0"/>
        <v>0.02507952010057708</v>
      </c>
      <c r="J9" s="26">
        <f t="shared" si="1"/>
        <v>0.09252605281231026</v>
      </c>
      <c r="K9" s="1"/>
    </row>
    <row r="10" spans="1:10" ht="12">
      <c r="A10" s="5">
        <v>3</v>
      </c>
      <c r="B10" s="22" t="s">
        <v>225</v>
      </c>
      <c r="C10" s="23" t="s">
        <v>215</v>
      </c>
      <c r="D10" s="24">
        <v>233825</v>
      </c>
      <c r="E10" s="24">
        <v>81667</v>
      </c>
      <c r="F10" s="25">
        <v>0.04</v>
      </c>
      <c r="G10" s="24">
        <v>6328</v>
      </c>
      <c r="H10" s="25">
        <v>0.04</v>
      </c>
      <c r="I10" s="25">
        <f t="shared" si="0"/>
        <v>0.027062974446701592</v>
      </c>
      <c r="J10" s="26">
        <f t="shared" si="1"/>
        <v>0.0774853980187836</v>
      </c>
    </row>
    <row r="11" spans="1:10" ht="12">
      <c r="A11" s="5">
        <v>4</v>
      </c>
      <c r="B11" s="22" t="s">
        <v>96</v>
      </c>
      <c r="C11" s="23" t="s">
        <v>215</v>
      </c>
      <c r="D11" s="24">
        <v>214719</v>
      </c>
      <c r="E11" s="24">
        <v>137634</v>
      </c>
      <c r="F11" s="25">
        <v>0.17</v>
      </c>
      <c r="G11" s="24">
        <v>4430</v>
      </c>
      <c r="H11" s="25">
        <v>0.26</v>
      </c>
      <c r="I11" s="25">
        <f t="shared" si="0"/>
        <v>0.020631616205366084</v>
      </c>
      <c r="J11" s="26">
        <f t="shared" si="1"/>
        <v>0.03218681430460497</v>
      </c>
    </row>
    <row r="12" spans="1:10" ht="12">
      <c r="A12" s="5">
        <v>5</v>
      </c>
      <c r="B12" s="22" t="s">
        <v>233</v>
      </c>
      <c r="C12" s="23" t="s">
        <v>215</v>
      </c>
      <c r="D12" s="24">
        <v>205839</v>
      </c>
      <c r="E12" s="24">
        <v>8459</v>
      </c>
      <c r="F12" s="25">
        <v>0.31</v>
      </c>
      <c r="G12" s="24">
        <v>1350</v>
      </c>
      <c r="H12" s="25">
        <v>0.29</v>
      </c>
      <c r="I12" s="25">
        <f t="shared" si="0"/>
        <v>0.006558523894888724</v>
      </c>
      <c r="J12" s="26">
        <f t="shared" si="1"/>
        <v>0.1595933325452181</v>
      </c>
    </row>
    <row r="13" spans="1:10" ht="12">
      <c r="A13" s="5">
        <v>6</v>
      </c>
      <c r="B13" s="22" t="s">
        <v>97</v>
      </c>
      <c r="C13" s="23" t="s">
        <v>215</v>
      </c>
      <c r="D13" s="24">
        <v>205616</v>
      </c>
      <c r="E13" s="24">
        <v>30147</v>
      </c>
      <c r="F13" s="25">
        <v>0.14</v>
      </c>
      <c r="G13" s="24">
        <v>970</v>
      </c>
      <c r="H13" s="25">
        <v>0.79</v>
      </c>
      <c r="I13" s="25">
        <f t="shared" si="0"/>
        <v>0.004717531709594584</v>
      </c>
      <c r="J13" s="26">
        <f t="shared" si="1"/>
        <v>0.03217567253789763</v>
      </c>
    </row>
    <row r="14" spans="1:10" ht="12">
      <c r="A14" s="5">
        <v>7</v>
      </c>
      <c r="B14" s="22" t="s">
        <v>217</v>
      </c>
      <c r="C14" s="23" t="s">
        <v>32</v>
      </c>
      <c r="D14" s="24">
        <v>200735</v>
      </c>
      <c r="E14" s="24">
        <v>138274</v>
      </c>
      <c r="F14" s="25">
        <v>-0.19</v>
      </c>
      <c r="G14" s="24">
        <v>350</v>
      </c>
      <c r="H14" s="25">
        <v>-0.95</v>
      </c>
      <c r="I14" s="25">
        <f t="shared" si="0"/>
        <v>0.0017435922983037337</v>
      </c>
      <c r="J14" s="26">
        <f t="shared" si="1"/>
        <v>0.002531206155893371</v>
      </c>
    </row>
    <row r="15" spans="1:10" ht="12">
      <c r="A15" s="5">
        <v>8</v>
      </c>
      <c r="B15" s="22" t="s">
        <v>222</v>
      </c>
      <c r="C15" s="23" t="s">
        <v>215</v>
      </c>
      <c r="D15" s="24">
        <v>197818</v>
      </c>
      <c r="E15" s="24">
        <v>26273</v>
      </c>
      <c r="F15" s="25">
        <v>0.05</v>
      </c>
      <c r="G15" s="24">
        <v>6068</v>
      </c>
      <c r="H15" s="25">
        <v>-0.13</v>
      </c>
      <c r="I15" s="25">
        <f t="shared" si="0"/>
        <v>0.030674660546563003</v>
      </c>
      <c r="J15" s="26">
        <f t="shared" si="1"/>
        <v>0.23095954021238535</v>
      </c>
    </row>
    <row r="16" spans="1:10" ht="12">
      <c r="A16" s="5">
        <v>9</v>
      </c>
      <c r="B16" s="22" t="s">
        <v>218</v>
      </c>
      <c r="C16" s="23" t="s">
        <v>215</v>
      </c>
      <c r="D16" s="24">
        <v>187243</v>
      </c>
      <c r="E16" s="24">
        <v>100697</v>
      </c>
      <c r="F16" s="25">
        <v>-0.16</v>
      </c>
      <c r="G16" s="24">
        <v>6370</v>
      </c>
      <c r="H16" s="25">
        <v>-0.25</v>
      </c>
      <c r="I16" s="25">
        <f t="shared" si="0"/>
        <v>0.03401996336311638</v>
      </c>
      <c r="J16" s="26">
        <f t="shared" si="1"/>
        <v>0.0632590841832428</v>
      </c>
    </row>
    <row r="17" spans="1:10" ht="12">
      <c r="A17" s="5">
        <v>10</v>
      </c>
      <c r="B17" s="22" t="s">
        <v>98</v>
      </c>
      <c r="C17" s="23" t="s">
        <v>221</v>
      </c>
      <c r="D17" s="24">
        <v>186566</v>
      </c>
      <c r="E17" s="24">
        <v>85438</v>
      </c>
      <c r="F17" s="25">
        <v>0.03</v>
      </c>
      <c r="G17" s="24">
        <v>5292</v>
      </c>
      <c r="H17" s="25">
        <v>1.08</v>
      </c>
      <c r="I17" s="25">
        <f t="shared" si="0"/>
        <v>0.028365296999453275</v>
      </c>
      <c r="J17" s="26">
        <f t="shared" si="1"/>
        <v>0.061939652145415386</v>
      </c>
    </row>
    <row r="18" spans="1:10" ht="12">
      <c r="A18" s="5">
        <v>11</v>
      </c>
      <c r="B18" s="22" t="s">
        <v>234</v>
      </c>
      <c r="C18" s="23" t="s">
        <v>215</v>
      </c>
      <c r="D18" s="24">
        <v>178390</v>
      </c>
      <c r="E18" s="24">
        <v>53223</v>
      </c>
      <c r="F18" s="25">
        <v>0.03</v>
      </c>
      <c r="G18" s="24">
        <v>6398</v>
      </c>
      <c r="H18" s="25">
        <v>0.45</v>
      </c>
      <c r="I18" s="25">
        <f t="shared" si="0"/>
        <v>0.035865239082908236</v>
      </c>
      <c r="J18" s="26">
        <f t="shared" si="1"/>
        <v>0.12021118689288465</v>
      </c>
    </row>
    <row r="19" spans="1:10" ht="12">
      <c r="A19" s="5">
        <v>12</v>
      </c>
      <c r="B19" s="22" t="s">
        <v>219</v>
      </c>
      <c r="C19" s="23" t="s">
        <v>215</v>
      </c>
      <c r="D19" s="24">
        <v>174681</v>
      </c>
      <c r="E19" s="24">
        <v>26898</v>
      </c>
      <c r="F19" s="25">
        <v>0.14</v>
      </c>
      <c r="G19" s="24">
        <v>5248</v>
      </c>
      <c r="H19" s="25">
        <v>0.14</v>
      </c>
      <c r="I19" s="25">
        <f t="shared" si="0"/>
        <v>0.030043336138446654</v>
      </c>
      <c r="J19" s="26">
        <f t="shared" si="1"/>
        <v>0.19510744293256005</v>
      </c>
    </row>
    <row r="20" spans="1:10" ht="12">
      <c r="A20" s="5">
        <v>13</v>
      </c>
      <c r="B20" s="22" t="s">
        <v>99</v>
      </c>
      <c r="C20" s="23" t="s">
        <v>227</v>
      </c>
      <c r="D20" s="24">
        <v>174461</v>
      </c>
      <c r="E20" s="24">
        <v>68473</v>
      </c>
      <c r="F20" s="25">
        <v>-0.05</v>
      </c>
      <c r="G20" s="24">
        <v>3268</v>
      </c>
      <c r="H20" s="25">
        <v>-0.2</v>
      </c>
      <c r="I20" s="25">
        <f t="shared" si="0"/>
        <v>0.01873198021334281</v>
      </c>
      <c r="J20" s="26">
        <f t="shared" si="1"/>
        <v>0.04772684123669183</v>
      </c>
    </row>
    <row r="21" spans="1:10" ht="12">
      <c r="A21" s="5">
        <v>14</v>
      </c>
      <c r="B21" s="22" t="s">
        <v>88</v>
      </c>
      <c r="C21" s="23" t="s">
        <v>215</v>
      </c>
      <c r="D21" s="24">
        <v>171143</v>
      </c>
      <c r="E21" s="24">
        <v>668641</v>
      </c>
      <c r="F21" s="25">
        <v>-0.04</v>
      </c>
      <c r="G21" s="24">
        <v>5807</v>
      </c>
      <c r="H21" s="25">
        <v>-0.13</v>
      </c>
      <c r="I21" s="25">
        <f t="shared" si="0"/>
        <v>0.03393068954032592</v>
      </c>
      <c r="J21" s="26">
        <f t="shared" si="1"/>
        <v>0.008684780023959046</v>
      </c>
    </row>
    <row r="22" spans="1:10" ht="12">
      <c r="A22" s="5">
        <v>15</v>
      </c>
      <c r="B22" s="22" t="s">
        <v>100</v>
      </c>
      <c r="C22" s="23" t="s">
        <v>215</v>
      </c>
      <c r="D22" s="24">
        <v>160133</v>
      </c>
      <c r="E22" s="24">
        <v>17678</v>
      </c>
      <c r="F22" s="25">
        <v>1.4</v>
      </c>
      <c r="G22" s="24">
        <v>-2669</v>
      </c>
      <c r="H22" s="25"/>
      <c r="I22" s="25">
        <f t="shared" si="0"/>
        <v>-0.01666739522771696</v>
      </c>
      <c r="J22" s="26">
        <f t="shared" si="1"/>
        <v>-0.15097861749066638</v>
      </c>
    </row>
    <row r="23" spans="1:10" ht="12">
      <c r="A23" s="5">
        <v>16</v>
      </c>
      <c r="B23" s="22" t="s">
        <v>101</v>
      </c>
      <c r="C23" s="23" t="s">
        <v>215</v>
      </c>
      <c r="D23" s="24">
        <v>153076</v>
      </c>
      <c r="E23" s="24">
        <v>18813</v>
      </c>
      <c r="F23" s="104">
        <v>0</v>
      </c>
      <c r="G23" s="24">
        <v>3533</v>
      </c>
      <c r="H23" s="25">
        <v>-0.14</v>
      </c>
      <c r="I23" s="25">
        <f t="shared" si="0"/>
        <v>0.02308003867360004</v>
      </c>
      <c r="J23" s="26">
        <f t="shared" si="1"/>
        <v>0.18779567320469887</v>
      </c>
    </row>
    <row r="24" spans="1:10" ht="12">
      <c r="A24" s="5">
        <v>17</v>
      </c>
      <c r="B24" s="22" t="s">
        <v>230</v>
      </c>
      <c r="C24" s="23" t="s">
        <v>215</v>
      </c>
      <c r="D24" s="24">
        <v>144987</v>
      </c>
      <c r="E24" s="24">
        <v>35716</v>
      </c>
      <c r="F24" s="25">
        <v>0.1</v>
      </c>
      <c r="G24" s="24">
        <v>4282</v>
      </c>
      <c r="H24" s="25">
        <v>0.15</v>
      </c>
      <c r="I24" s="25">
        <f t="shared" si="0"/>
        <v>0.029533682330139945</v>
      </c>
      <c r="J24" s="26">
        <f t="shared" si="1"/>
        <v>0.11989024526822713</v>
      </c>
    </row>
    <row r="25" spans="1:10" ht="12">
      <c r="A25" s="5">
        <v>18</v>
      </c>
      <c r="B25" s="22" t="s">
        <v>220</v>
      </c>
      <c r="C25" s="23" t="s">
        <v>215</v>
      </c>
      <c r="D25" s="24">
        <v>142046</v>
      </c>
      <c r="E25" s="24">
        <v>1354</v>
      </c>
      <c r="F25" s="25">
        <v>0.08</v>
      </c>
      <c r="G25" s="24">
        <v>3351</v>
      </c>
      <c r="H25" s="25">
        <v>0.51</v>
      </c>
      <c r="I25" s="25">
        <f t="shared" si="0"/>
        <v>0.023590949410754264</v>
      </c>
      <c r="J25" s="26">
        <f t="shared" si="1"/>
        <v>2.4748892171344163</v>
      </c>
    </row>
    <row r="26" spans="1:10" ht="12">
      <c r="A26" s="5">
        <v>19</v>
      </c>
      <c r="B26" s="22" t="s">
        <v>102</v>
      </c>
      <c r="C26" s="23" t="s">
        <v>215</v>
      </c>
      <c r="D26" s="24">
        <v>139894</v>
      </c>
      <c r="E26" s="24">
        <v>18284</v>
      </c>
      <c r="F26" s="25">
        <v>0.09</v>
      </c>
      <c r="G26" s="24">
        <v>3141</v>
      </c>
      <c r="H26" s="25">
        <v>-0.02</v>
      </c>
      <c r="I26" s="25">
        <f t="shared" si="0"/>
        <v>0.02245271419789269</v>
      </c>
      <c r="J26" s="26">
        <f t="shared" si="1"/>
        <v>0.17178954276963465</v>
      </c>
    </row>
    <row r="27" spans="1:10" ht="12">
      <c r="A27" s="5">
        <v>20</v>
      </c>
      <c r="B27" s="22" t="s">
        <v>103</v>
      </c>
      <c r="C27" s="23" t="s">
        <v>215</v>
      </c>
      <c r="D27" s="24">
        <v>131830</v>
      </c>
      <c r="E27" s="24">
        <v>23657</v>
      </c>
      <c r="F27" s="25">
        <v>0.05</v>
      </c>
      <c r="G27" s="24">
        <v>3059</v>
      </c>
      <c r="H27" s="25">
        <v>-0.07</v>
      </c>
      <c r="I27" s="25">
        <f t="shared" si="0"/>
        <v>0.023204126526587272</v>
      </c>
      <c r="J27" s="26">
        <f t="shared" si="1"/>
        <v>0.12930633639092023</v>
      </c>
    </row>
    <row r="28" spans="1:10" ht="12">
      <c r="A28" s="5">
        <v>21</v>
      </c>
      <c r="B28" s="22" t="s">
        <v>242</v>
      </c>
      <c r="C28" s="23" t="s">
        <v>239</v>
      </c>
      <c r="D28" s="24">
        <v>126781</v>
      </c>
      <c r="E28" s="24">
        <v>41840</v>
      </c>
      <c r="F28" s="25">
        <v>0.03</v>
      </c>
      <c r="G28" s="24">
        <v>2628</v>
      </c>
      <c r="H28" s="25">
        <v>0.33</v>
      </c>
      <c r="I28" s="25">
        <f t="shared" si="0"/>
        <v>0.02072865807968071</v>
      </c>
      <c r="J28" s="26">
        <f t="shared" si="1"/>
        <v>0.06281070745697896</v>
      </c>
    </row>
    <row r="29" spans="1:10" ht="12">
      <c r="A29" s="5">
        <v>22</v>
      </c>
      <c r="B29" s="22" t="s">
        <v>104</v>
      </c>
      <c r="C29" s="23" t="s">
        <v>215</v>
      </c>
      <c r="D29" s="24">
        <v>126312</v>
      </c>
      <c r="E29" s="24">
        <v>617679</v>
      </c>
      <c r="F29" s="25">
        <v>0.08</v>
      </c>
      <c r="G29" s="24">
        <v>5165</v>
      </c>
      <c r="H29" s="25">
        <v>0.68</v>
      </c>
      <c r="I29" s="25">
        <f t="shared" si="0"/>
        <v>0.04089081005763506</v>
      </c>
      <c r="J29" s="26">
        <f t="shared" si="1"/>
        <v>0.008361948520186051</v>
      </c>
    </row>
    <row r="30" spans="1:10" ht="12">
      <c r="A30" s="5">
        <v>23</v>
      </c>
      <c r="B30" s="22" t="s">
        <v>231</v>
      </c>
      <c r="C30" s="23" t="s">
        <v>221</v>
      </c>
      <c r="D30" s="24">
        <v>119244</v>
      </c>
      <c r="E30" s="24">
        <v>111951</v>
      </c>
      <c r="F30" s="25">
        <v>0.09</v>
      </c>
      <c r="G30" s="24">
        <v>3128</v>
      </c>
      <c r="H30" s="25">
        <v>-0.22</v>
      </c>
      <c r="I30" s="25">
        <f t="shared" si="0"/>
        <v>0.02623192781188152</v>
      </c>
      <c r="J30" s="26">
        <f t="shared" si="1"/>
        <v>0.027940795526614323</v>
      </c>
    </row>
    <row r="31" spans="1:10" ht="12">
      <c r="A31" s="5">
        <v>24</v>
      </c>
      <c r="B31" s="22" t="s">
        <v>223</v>
      </c>
      <c r="C31" s="23" t="s">
        <v>215</v>
      </c>
      <c r="D31" s="24">
        <v>118569</v>
      </c>
      <c r="E31" s="24">
        <v>38125</v>
      </c>
      <c r="F31" s="25">
        <v>0.03</v>
      </c>
      <c r="G31" s="24">
        <v>3763</v>
      </c>
      <c r="H31" s="25"/>
      <c r="I31" s="25">
        <f t="shared" si="0"/>
        <v>0.03173679460904621</v>
      </c>
      <c r="J31" s="26">
        <f t="shared" si="1"/>
        <v>0.09870163934426229</v>
      </c>
    </row>
    <row r="32" spans="1:10" ht="12">
      <c r="A32" s="5">
        <v>25</v>
      </c>
      <c r="B32" s="22" t="s">
        <v>105</v>
      </c>
      <c r="C32" s="23" t="s">
        <v>215</v>
      </c>
      <c r="D32" s="24">
        <v>117872</v>
      </c>
      <c r="E32" s="24">
        <v>4777</v>
      </c>
      <c r="F32" s="25">
        <v>0.55</v>
      </c>
      <c r="G32" s="24">
        <v>762</v>
      </c>
      <c r="H32" s="25"/>
      <c r="I32" s="25">
        <f t="shared" si="0"/>
        <v>0.006464639609067463</v>
      </c>
      <c r="J32" s="26">
        <f t="shared" si="1"/>
        <v>0.15951433954364663</v>
      </c>
    </row>
    <row r="33" spans="1:10" ht="12">
      <c r="A33" s="5">
        <v>26</v>
      </c>
      <c r="B33" s="22" t="s">
        <v>243</v>
      </c>
      <c r="C33" s="23" t="s">
        <v>215</v>
      </c>
      <c r="D33" s="24">
        <v>113903</v>
      </c>
      <c r="E33" s="24">
        <v>28777</v>
      </c>
      <c r="F33" s="25">
        <v>0.16</v>
      </c>
      <c r="G33" s="24">
        <v>4023</v>
      </c>
      <c r="H33" s="25">
        <v>1.73</v>
      </c>
      <c r="I33" s="25">
        <f t="shared" si="0"/>
        <v>0.035319526263575145</v>
      </c>
      <c r="J33" s="26">
        <f t="shared" si="1"/>
        <v>0.13979914515064112</v>
      </c>
    </row>
    <row r="34" spans="1:10" ht="12">
      <c r="A34" s="5">
        <v>27</v>
      </c>
      <c r="B34" s="22" t="s">
        <v>232</v>
      </c>
      <c r="C34" s="23" t="s">
        <v>215</v>
      </c>
      <c r="D34" s="24">
        <v>112765</v>
      </c>
      <c r="E34" s="24">
        <v>57813</v>
      </c>
      <c r="F34" s="25">
        <v>0.03</v>
      </c>
      <c r="G34" s="24">
        <v>5372</v>
      </c>
      <c r="H34" s="25">
        <v>-0.15</v>
      </c>
      <c r="I34" s="25">
        <f t="shared" si="0"/>
        <v>0.0476388950472221</v>
      </c>
      <c r="J34" s="26">
        <f t="shared" si="1"/>
        <v>0.09292027744624912</v>
      </c>
    </row>
    <row r="35" spans="1:10" ht="12">
      <c r="A35" s="5">
        <v>28</v>
      </c>
      <c r="B35" s="22" t="s">
        <v>106</v>
      </c>
      <c r="C35" s="23" t="s">
        <v>227</v>
      </c>
      <c r="D35" s="24">
        <v>108504</v>
      </c>
      <c r="E35" s="24">
        <v>28203</v>
      </c>
      <c r="F35" s="25">
        <v>0.08</v>
      </c>
      <c r="G35" s="24">
        <v>4963</v>
      </c>
      <c r="H35" s="25">
        <v>0.75</v>
      </c>
      <c r="I35" s="25">
        <f t="shared" si="0"/>
        <v>0.045740249207402495</v>
      </c>
      <c r="J35" s="26">
        <f t="shared" si="1"/>
        <v>0.17597418714321172</v>
      </c>
    </row>
    <row r="36" spans="1:10" ht="12">
      <c r="A36" s="5">
        <v>29</v>
      </c>
      <c r="B36" s="22" t="s">
        <v>107</v>
      </c>
      <c r="C36" s="23" t="s">
        <v>134</v>
      </c>
      <c r="D36" s="24">
        <v>106711</v>
      </c>
      <c r="E36" s="24">
        <v>15558</v>
      </c>
      <c r="F36" s="25">
        <v>0.51</v>
      </c>
      <c r="G36" s="24">
        <v>2044</v>
      </c>
      <c r="H36" s="25">
        <v>0.6</v>
      </c>
      <c r="I36" s="25">
        <f t="shared" si="0"/>
        <v>0.01915453889477186</v>
      </c>
      <c r="J36" s="26">
        <f t="shared" si="1"/>
        <v>0.13137935467283712</v>
      </c>
    </row>
    <row r="37" spans="1:10" ht="12">
      <c r="A37" s="5">
        <v>30</v>
      </c>
      <c r="B37" s="22" t="s">
        <v>228</v>
      </c>
      <c r="C37" s="23" t="s">
        <v>229</v>
      </c>
      <c r="D37" s="24">
        <v>105642</v>
      </c>
      <c r="E37" s="24">
        <v>23044</v>
      </c>
      <c r="F37" s="25">
        <v>0.02</v>
      </c>
      <c r="G37" s="24">
        <v>4408</v>
      </c>
      <c r="H37" s="25">
        <v>0.16</v>
      </c>
      <c r="I37" s="25">
        <f t="shared" si="0"/>
        <v>0.04172582874235626</v>
      </c>
      <c r="J37" s="26">
        <f t="shared" si="1"/>
        <v>0.19128623502864087</v>
      </c>
    </row>
    <row r="38" spans="1:10" ht="12">
      <c r="A38" s="5">
        <v>31</v>
      </c>
      <c r="B38" s="22" t="s">
        <v>224</v>
      </c>
      <c r="C38" s="23" t="s">
        <v>215</v>
      </c>
      <c r="D38" s="24">
        <v>104715</v>
      </c>
      <c r="E38" s="24">
        <v>13832</v>
      </c>
      <c r="F38" s="25">
        <v>0.33</v>
      </c>
      <c r="G38" s="24">
        <v>2830</v>
      </c>
      <c r="H38" s="25">
        <v>0.49</v>
      </c>
      <c r="I38" s="25">
        <f t="shared" si="0"/>
        <v>0.02702573652294323</v>
      </c>
      <c r="J38" s="26">
        <f t="shared" si="1"/>
        <v>0.20459803354540196</v>
      </c>
    </row>
    <row r="39" spans="1:10" ht="12">
      <c r="A39" s="5">
        <v>32</v>
      </c>
      <c r="B39" s="22" t="s">
        <v>108</v>
      </c>
      <c r="C39" s="23" t="s">
        <v>215</v>
      </c>
      <c r="D39" s="24">
        <v>102017</v>
      </c>
      <c r="E39" s="24">
        <v>47061</v>
      </c>
      <c r="F39" s="106">
        <v>0.1</v>
      </c>
      <c r="G39" s="24">
        <v>2945</v>
      </c>
      <c r="H39" s="25">
        <v>-0.06</v>
      </c>
      <c r="I39" s="25">
        <f t="shared" si="0"/>
        <v>0.02886773772998618</v>
      </c>
      <c r="J39" s="26">
        <f t="shared" si="1"/>
        <v>0.06257835575104652</v>
      </c>
    </row>
    <row r="40" spans="1:10" ht="12">
      <c r="A40" s="5">
        <v>33</v>
      </c>
      <c r="B40" s="22" t="s">
        <v>252</v>
      </c>
      <c r="C40" s="23" t="s">
        <v>135</v>
      </c>
      <c r="D40" s="24">
        <v>101286</v>
      </c>
      <c r="E40" s="24">
        <v>475546</v>
      </c>
      <c r="F40" s="106">
        <v>0.02</v>
      </c>
      <c r="G40" s="24">
        <v>4782</v>
      </c>
      <c r="H40" s="25">
        <v>-0.21</v>
      </c>
      <c r="I40" s="25">
        <f aca="true" t="shared" si="2" ref="I40:I71">G40/D40</f>
        <v>0.04721284284106392</v>
      </c>
      <c r="J40" s="26">
        <f aca="true" t="shared" si="3" ref="J40:J71">G40/E40</f>
        <v>0.01005580953262145</v>
      </c>
    </row>
    <row r="41" spans="1:10" ht="12">
      <c r="A41" s="5">
        <v>34</v>
      </c>
      <c r="B41" s="22" t="s">
        <v>226</v>
      </c>
      <c r="C41" s="23" t="s">
        <v>227</v>
      </c>
      <c r="D41" s="24">
        <v>101087</v>
      </c>
      <c r="E41" s="24">
        <v>13283</v>
      </c>
      <c r="F41" s="106">
        <v>0</v>
      </c>
      <c r="G41" s="24">
        <v>3055</v>
      </c>
      <c r="H41" s="25">
        <v>-0.01</v>
      </c>
      <c r="I41" s="25">
        <f t="shared" si="2"/>
        <v>0.03022149237785274</v>
      </c>
      <c r="J41" s="26">
        <f t="shared" si="3"/>
        <v>0.22999322442219378</v>
      </c>
    </row>
    <row r="42" spans="1:10" ht="12">
      <c r="A42" s="5">
        <v>35</v>
      </c>
      <c r="B42" s="22" t="s">
        <v>246</v>
      </c>
      <c r="C42" s="23" t="s">
        <v>215</v>
      </c>
      <c r="D42" s="24">
        <v>99895</v>
      </c>
      <c r="E42" s="24">
        <v>31566</v>
      </c>
      <c r="F42" s="25">
        <v>0.05</v>
      </c>
      <c r="G42" s="24">
        <v>2991</v>
      </c>
      <c r="H42" s="25">
        <v>0.22</v>
      </c>
      <c r="I42" s="25">
        <f t="shared" si="2"/>
        <v>0.029941438510435958</v>
      </c>
      <c r="J42" s="26">
        <f t="shared" si="3"/>
        <v>0.09475384907812202</v>
      </c>
    </row>
    <row r="43" spans="1:10" ht="12">
      <c r="A43" s="5">
        <v>36</v>
      </c>
      <c r="B43" s="22" t="s">
        <v>258</v>
      </c>
      <c r="C43" s="23" t="s">
        <v>215</v>
      </c>
      <c r="D43" s="24">
        <v>94991</v>
      </c>
      <c r="E43" s="24">
        <v>30219</v>
      </c>
      <c r="F43" s="25">
        <v>0.25</v>
      </c>
      <c r="G43" s="24">
        <v>1614</v>
      </c>
      <c r="H43" s="25">
        <v>0.39</v>
      </c>
      <c r="I43" s="25">
        <f t="shared" si="2"/>
        <v>0.01699108336579255</v>
      </c>
      <c r="J43" s="26">
        <f t="shared" si="3"/>
        <v>0.05341010622456071</v>
      </c>
    </row>
    <row r="44" spans="1:10" ht="12">
      <c r="A44" s="5">
        <v>37</v>
      </c>
      <c r="B44" s="22" t="s">
        <v>34</v>
      </c>
      <c r="C44" s="23" t="s">
        <v>215</v>
      </c>
      <c r="D44" s="24">
        <v>93839</v>
      </c>
      <c r="E44" s="24">
        <v>18243</v>
      </c>
      <c r="F44" s="25">
        <v>0.48</v>
      </c>
      <c r="G44" s="24">
        <v>1460</v>
      </c>
      <c r="H44" s="25">
        <v>0.55</v>
      </c>
      <c r="I44" s="25">
        <f t="shared" si="2"/>
        <v>0.015558563070791462</v>
      </c>
      <c r="J44" s="26">
        <f t="shared" si="3"/>
        <v>0.0800306967055857</v>
      </c>
    </row>
    <row r="45" spans="1:10" ht="12">
      <c r="A45" s="5">
        <v>38</v>
      </c>
      <c r="B45" s="22" t="s">
        <v>251</v>
      </c>
      <c r="C45" s="23" t="s">
        <v>215</v>
      </c>
      <c r="D45" s="24">
        <v>88784</v>
      </c>
      <c r="E45" s="24">
        <v>23123</v>
      </c>
      <c r="F45" s="25">
        <v>0.12</v>
      </c>
      <c r="G45" s="24">
        <v>3527</v>
      </c>
      <c r="H45" s="25">
        <v>0.08</v>
      </c>
      <c r="I45" s="25">
        <f t="shared" si="2"/>
        <v>0.039725626238961975</v>
      </c>
      <c r="J45" s="26">
        <f t="shared" si="3"/>
        <v>0.15253211088526575</v>
      </c>
    </row>
    <row r="46" spans="1:10" ht="12">
      <c r="A46" s="5">
        <v>39</v>
      </c>
      <c r="B46" s="22" t="s">
        <v>109</v>
      </c>
      <c r="C46" s="23" t="s">
        <v>239</v>
      </c>
      <c r="D46" s="24">
        <v>88579</v>
      </c>
      <c r="E46" s="24">
        <v>154615</v>
      </c>
      <c r="F46" s="25">
        <v>0.12</v>
      </c>
      <c r="G46" s="24">
        <v>5656</v>
      </c>
      <c r="H46" s="25">
        <v>-0.27</v>
      </c>
      <c r="I46" s="25">
        <f t="shared" si="2"/>
        <v>0.06385260614818411</v>
      </c>
      <c r="J46" s="26">
        <f t="shared" si="3"/>
        <v>0.03658118552533713</v>
      </c>
    </row>
    <row r="47" spans="1:10" ht="12">
      <c r="A47" s="5">
        <v>40</v>
      </c>
      <c r="B47" s="22" t="s">
        <v>49</v>
      </c>
      <c r="C47" s="23" t="s">
        <v>215</v>
      </c>
      <c r="D47" s="24">
        <v>83276</v>
      </c>
      <c r="E47" s="24">
        <v>14582</v>
      </c>
      <c r="F47" s="25">
        <v>0.1</v>
      </c>
      <c r="G47" s="24">
        <v>-66</v>
      </c>
      <c r="H47" s="25"/>
      <c r="I47" s="25">
        <f t="shared" si="2"/>
        <v>-0.0007925452711465489</v>
      </c>
      <c r="J47" s="26">
        <f t="shared" si="3"/>
        <v>-0.004526128103140859</v>
      </c>
    </row>
    <row r="48" spans="1:10" ht="12">
      <c r="A48" s="5">
        <v>41</v>
      </c>
      <c r="B48" s="22" t="s">
        <v>47</v>
      </c>
      <c r="C48" s="23" t="s">
        <v>215</v>
      </c>
      <c r="D48" s="24">
        <v>80777</v>
      </c>
      <c r="E48" s="24">
        <v>17154</v>
      </c>
      <c r="F48" s="25">
        <v>0.07</v>
      </c>
      <c r="G48" s="24">
        <v>3606</v>
      </c>
      <c r="H48" s="25">
        <v>0.55</v>
      </c>
      <c r="I48" s="25">
        <f t="shared" si="2"/>
        <v>0.044641420206246826</v>
      </c>
      <c r="J48" s="26">
        <f t="shared" si="3"/>
        <v>0.21021336131514515</v>
      </c>
    </row>
    <row r="49" spans="1:10" ht="12">
      <c r="A49" s="5">
        <v>42</v>
      </c>
      <c r="B49" s="22" t="s">
        <v>110</v>
      </c>
      <c r="C49" s="23" t="s">
        <v>215</v>
      </c>
      <c r="D49" s="24">
        <v>78851</v>
      </c>
      <c r="E49" s="24">
        <v>9237</v>
      </c>
      <c r="F49" s="25">
        <v>0.08</v>
      </c>
      <c r="G49" s="24">
        <v>2098</v>
      </c>
      <c r="H49" s="25"/>
      <c r="I49" s="25">
        <f t="shared" si="2"/>
        <v>0.026607145121812024</v>
      </c>
      <c r="J49" s="26">
        <f t="shared" si="3"/>
        <v>0.22713002056944895</v>
      </c>
    </row>
    <row r="50" spans="1:10" ht="12">
      <c r="A50" s="5">
        <v>43</v>
      </c>
      <c r="B50" s="22" t="s">
        <v>111</v>
      </c>
      <c r="C50" s="23" t="s">
        <v>215</v>
      </c>
      <c r="D50" s="24">
        <v>78022</v>
      </c>
      <c r="E50" s="24">
        <v>8077</v>
      </c>
      <c r="F50" s="25">
        <v>0.19</v>
      </c>
      <c r="G50" s="24">
        <v>1756</v>
      </c>
      <c r="H50" s="25">
        <v>0.22</v>
      </c>
      <c r="I50" s="25">
        <f t="shared" si="2"/>
        <v>0.022506472533388017</v>
      </c>
      <c r="J50" s="26">
        <f t="shared" si="3"/>
        <v>0.2174074532623499</v>
      </c>
    </row>
    <row r="51" spans="1:10" ht="12">
      <c r="A51" s="5">
        <v>44</v>
      </c>
      <c r="B51" s="22" t="s">
        <v>56</v>
      </c>
      <c r="C51" s="23" t="s">
        <v>215</v>
      </c>
      <c r="D51" s="24">
        <v>77756</v>
      </c>
      <c r="E51" s="24">
        <v>12311</v>
      </c>
      <c r="F51" s="25"/>
      <c r="G51" s="24">
        <f>1175</f>
        <v>1175</v>
      </c>
      <c r="H51" s="25"/>
      <c r="I51" s="25">
        <f t="shared" si="2"/>
        <v>0.015111374041874582</v>
      </c>
      <c r="J51" s="26">
        <f t="shared" si="3"/>
        <v>0.0954430996669645</v>
      </c>
    </row>
    <row r="52" spans="1:10" ht="12">
      <c r="A52" s="5">
        <v>45</v>
      </c>
      <c r="B52" s="22" t="s">
        <v>247</v>
      </c>
      <c r="C52" s="23" t="s">
        <v>248</v>
      </c>
      <c r="D52" s="24">
        <v>77702</v>
      </c>
      <c r="E52" s="24">
        <v>28793</v>
      </c>
      <c r="F52" s="25">
        <v>0.03</v>
      </c>
      <c r="G52" s="24">
        <v>2686</v>
      </c>
      <c r="H52" s="25">
        <v>0.01</v>
      </c>
      <c r="I52" s="25">
        <f t="shared" si="2"/>
        <v>0.034567964788551134</v>
      </c>
      <c r="J52" s="26">
        <f t="shared" si="3"/>
        <v>0.09328656270621331</v>
      </c>
    </row>
    <row r="53" spans="1:10" ht="12">
      <c r="A53" s="5">
        <v>46</v>
      </c>
      <c r="B53" s="22" t="s">
        <v>33</v>
      </c>
      <c r="C53" s="23" t="s">
        <v>215</v>
      </c>
      <c r="D53" s="24">
        <v>77470</v>
      </c>
      <c r="E53" s="24">
        <v>46287</v>
      </c>
      <c r="F53" s="25">
        <v>-0.21</v>
      </c>
      <c r="G53" s="24">
        <v>1704</v>
      </c>
      <c r="H53" s="25">
        <v>-0.48</v>
      </c>
      <c r="I53" s="25">
        <f t="shared" si="2"/>
        <v>0.021995611204337163</v>
      </c>
      <c r="J53" s="26">
        <f t="shared" si="3"/>
        <v>0.036813792209475664</v>
      </c>
    </row>
    <row r="54" spans="1:10" ht="12">
      <c r="A54" s="5">
        <v>47</v>
      </c>
      <c r="B54" s="22" t="s">
        <v>236</v>
      </c>
      <c r="C54" s="23" t="s">
        <v>215</v>
      </c>
      <c r="D54" s="24">
        <v>77050</v>
      </c>
      <c r="E54" s="24">
        <v>24767</v>
      </c>
      <c r="F54" s="25">
        <v>-0.38</v>
      </c>
      <c r="G54" s="24">
        <v>4480</v>
      </c>
      <c r="H54" s="25">
        <v>0.86</v>
      </c>
      <c r="I54" s="25">
        <f t="shared" si="2"/>
        <v>0.05814406229720961</v>
      </c>
      <c r="J54" s="26">
        <f t="shared" si="3"/>
        <v>0.18088585617959382</v>
      </c>
    </row>
    <row r="55" spans="1:10" ht="12">
      <c r="A55" s="5">
        <v>48</v>
      </c>
      <c r="B55" s="22" t="s">
        <v>250</v>
      </c>
      <c r="C55" s="23" t="s">
        <v>215</v>
      </c>
      <c r="D55" s="24">
        <v>75306</v>
      </c>
      <c r="E55" s="24">
        <v>13463</v>
      </c>
      <c r="F55" s="25">
        <v>-0.05</v>
      </c>
      <c r="G55" s="24">
        <v>2474</v>
      </c>
      <c r="H55" s="25">
        <v>0.21</v>
      </c>
      <c r="I55" s="25">
        <f t="shared" si="2"/>
        <v>0.032852627944652484</v>
      </c>
      <c r="J55" s="26">
        <f t="shared" si="3"/>
        <v>0.18376290574166235</v>
      </c>
    </row>
    <row r="56" spans="1:10" ht="12">
      <c r="A56" s="5">
        <v>49</v>
      </c>
      <c r="B56" s="22" t="s">
        <v>112</v>
      </c>
      <c r="C56" s="23" t="s">
        <v>178</v>
      </c>
      <c r="D56" s="24">
        <v>74339</v>
      </c>
      <c r="E56" s="24">
        <v>10720</v>
      </c>
      <c r="F56" s="25">
        <v>0.05</v>
      </c>
      <c r="G56" s="24">
        <v>2127</v>
      </c>
      <c r="H56" s="25">
        <v>0.16</v>
      </c>
      <c r="I56" s="25">
        <f t="shared" si="2"/>
        <v>0.028612168579076933</v>
      </c>
      <c r="J56" s="26">
        <f t="shared" si="3"/>
        <v>0.19841417910447762</v>
      </c>
    </row>
    <row r="57" spans="1:10" ht="12">
      <c r="A57" s="5">
        <v>50</v>
      </c>
      <c r="B57" s="22" t="s">
        <v>113</v>
      </c>
      <c r="C57" s="23" t="s">
        <v>227</v>
      </c>
      <c r="D57" s="24">
        <v>73862</v>
      </c>
      <c r="E57" s="24">
        <v>240073</v>
      </c>
      <c r="F57" s="25">
        <v>0.05</v>
      </c>
      <c r="G57" s="24">
        <v>3527</v>
      </c>
      <c r="H57" s="25">
        <v>-0.09</v>
      </c>
      <c r="I57" s="25">
        <f t="shared" si="2"/>
        <v>0.047751211719151934</v>
      </c>
      <c r="J57" s="26">
        <f t="shared" si="3"/>
        <v>0.014691364709900739</v>
      </c>
    </row>
    <row r="58" spans="1:10" ht="12">
      <c r="A58" s="5">
        <v>51</v>
      </c>
      <c r="B58" s="22" t="s">
        <v>40</v>
      </c>
      <c r="C58" s="23" t="s">
        <v>215</v>
      </c>
      <c r="D58" s="24">
        <v>73608</v>
      </c>
      <c r="E58" s="24">
        <v>25473</v>
      </c>
      <c r="F58" s="25">
        <v>0.1</v>
      </c>
      <c r="G58" s="24">
        <v>2180</v>
      </c>
      <c r="H58" s="25">
        <v>-0.22</v>
      </c>
      <c r="I58" s="25">
        <f t="shared" si="2"/>
        <v>0.029616346049342462</v>
      </c>
      <c r="J58" s="26">
        <f t="shared" si="3"/>
        <v>0.08558081105484239</v>
      </c>
    </row>
    <row r="59" spans="1:10" ht="12">
      <c r="A59" s="5">
        <v>52</v>
      </c>
      <c r="B59" s="22" t="s">
        <v>254</v>
      </c>
      <c r="C59" s="23" t="s">
        <v>215</v>
      </c>
      <c r="D59" s="24">
        <v>73221</v>
      </c>
      <c r="E59" s="24">
        <v>365875</v>
      </c>
      <c r="F59" s="25">
        <v>0</v>
      </c>
      <c r="G59" s="24">
        <v>3782</v>
      </c>
      <c r="H59" s="25">
        <v>0.02</v>
      </c>
      <c r="I59" s="25">
        <f t="shared" si="2"/>
        <v>0.051651848513404625</v>
      </c>
      <c r="J59" s="26">
        <f t="shared" si="3"/>
        <v>0.010336863682951827</v>
      </c>
    </row>
    <row r="60" spans="1:10" ht="12">
      <c r="A60" s="5">
        <v>53</v>
      </c>
      <c r="B60" s="22" t="s">
        <v>237</v>
      </c>
      <c r="C60" s="23" t="s">
        <v>229</v>
      </c>
      <c r="D60" s="24">
        <v>72924</v>
      </c>
      <c r="E60" s="24">
        <v>52153</v>
      </c>
      <c r="F60" s="25">
        <v>0.02</v>
      </c>
      <c r="G60" s="24">
        <v>3119</v>
      </c>
      <c r="H60" s="25">
        <v>0.07</v>
      </c>
      <c r="I60" s="25">
        <f t="shared" si="2"/>
        <v>0.042770555646974934</v>
      </c>
      <c r="J60" s="26">
        <f t="shared" si="3"/>
        <v>0.059804805092708</v>
      </c>
    </row>
    <row r="61" spans="1:10" ht="12">
      <c r="A61" s="5">
        <v>54</v>
      </c>
      <c r="B61" s="22" t="s">
        <v>114</v>
      </c>
      <c r="C61" s="23" t="s">
        <v>227</v>
      </c>
      <c r="D61" s="24">
        <v>72875</v>
      </c>
      <c r="E61" s="24">
        <v>13448</v>
      </c>
      <c r="F61" s="25">
        <v>0.04</v>
      </c>
      <c r="G61" s="105">
        <v>1092</v>
      </c>
      <c r="H61" s="25">
        <v>-0.42</v>
      </c>
      <c r="I61" s="25">
        <f t="shared" si="2"/>
        <v>0.014984562607204117</v>
      </c>
      <c r="J61" s="26">
        <f t="shared" si="3"/>
        <v>0.08120166567519334</v>
      </c>
    </row>
    <row r="62" spans="1:10" ht="12">
      <c r="A62" s="5">
        <v>55</v>
      </c>
      <c r="B62" s="22" t="s">
        <v>249</v>
      </c>
      <c r="C62" s="23" t="s">
        <v>229</v>
      </c>
      <c r="D62" s="24">
        <v>72440</v>
      </c>
      <c r="E62" s="24">
        <v>17927</v>
      </c>
      <c r="F62" s="25">
        <v>0.31</v>
      </c>
      <c r="G62" s="24">
        <v>3193</v>
      </c>
      <c r="H62" s="25"/>
      <c r="I62" s="25">
        <f t="shared" si="2"/>
        <v>0.044077857537272225</v>
      </c>
      <c r="J62" s="26">
        <f t="shared" si="3"/>
        <v>0.17811122887265018</v>
      </c>
    </row>
    <row r="63" spans="1:10" ht="12">
      <c r="A63" s="5">
        <v>56</v>
      </c>
      <c r="B63" s="22" t="s">
        <v>52</v>
      </c>
      <c r="C63" s="23" t="s">
        <v>215</v>
      </c>
      <c r="D63" s="24">
        <v>70341</v>
      </c>
      <c r="E63" s="24">
        <v>261496</v>
      </c>
      <c r="F63" s="25">
        <v>0.09</v>
      </c>
      <c r="G63" s="24">
        <v>3108</v>
      </c>
      <c r="H63" s="25">
        <v>0.05</v>
      </c>
      <c r="I63" s="25">
        <f t="shared" si="2"/>
        <v>0.044184757111784025</v>
      </c>
      <c r="J63" s="26">
        <f t="shared" si="3"/>
        <v>0.011885459050998868</v>
      </c>
    </row>
    <row r="64" spans="1:10" ht="12">
      <c r="A64" s="5">
        <v>57</v>
      </c>
      <c r="B64" s="22" t="s">
        <v>187</v>
      </c>
      <c r="C64" s="23" t="s">
        <v>215</v>
      </c>
      <c r="D64" s="24">
        <v>70281</v>
      </c>
      <c r="E64" s="24">
        <v>202475</v>
      </c>
      <c r="F64" s="25">
        <v>0.09</v>
      </c>
      <c r="G64" s="24">
        <v>1950</v>
      </c>
      <c r="H64" s="25">
        <v>-0.22</v>
      </c>
      <c r="I64" s="25">
        <f t="shared" si="2"/>
        <v>0.027745763435352372</v>
      </c>
      <c r="J64" s="26">
        <f t="shared" si="3"/>
        <v>0.009630818619582664</v>
      </c>
    </row>
    <row r="65" spans="1:10" ht="12">
      <c r="A65" s="5">
        <v>58</v>
      </c>
      <c r="B65" s="22" t="s">
        <v>256</v>
      </c>
      <c r="C65" s="23" t="s">
        <v>215</v>
      </c>
      <c r="D65" s="103">
        <v>70113</v>
      </c>
      <c r="E65" s="24">
        <v>485014</v>
      </c>
      <c r="F65" s="25">
        <v>0.24</v>
      </c>
      <c r="G65" s="24">
        <v>3418</v>
      </c>
      <c r="H65" s="25">
        <v>0.12</v>
      </c>
      <c r="I65" s="25">
        <f t="shared" si="2"/>
        <v>0.0487498752014605</v>
      </c>
      <c r="J65" s="26">
        <f t="shared" si="3"/>
        <v>0.0070472192555266445</v>
      </c>
    </row>
    <row r="66" spans="1:10" ht="12">
      <c r="A66" s="5">
        <v>59</v>
      </c>
      <c r="B66" s="22" t="s">
        <v>255</v>
      </c>
      <c r="C66" s="23" t="s">
        <v>215</v>
      </c>
      <c r="D66" s="24">
        <v>69178</v>
      </c>
      <c r="E66" s="24">
        <v>13216</v>
      </c>
      <c r="F66" s="25">
        <v>0.1</v>
      </c>
      <c r="G66" s="24">
        <v>2333</v>
      </c>
      <c r="H66" s="25">
        <v>0.11</v>
      </c>
      <c r="I66" s="25">
        <f t="shared" si="2"/>
        <v>0.03372459452427072</v>
      </c>
      <c r="J66" s="26">
        <f t="shared" si="3"/>
        <v>0.17652845036319612</v>
      </c>
    </row>
    <row r="67" spans="1:10" ht="12">
      <c r="A67" s="5">
        <v>60</v>
      </c>
      <c r="B67" s="22" t="s">
        <v>115</v>
      </c>
      <c r="C67" s="23" t="s">
        <v>227</v>
      </c>
      <c r="D67" s="24">
        <v>68830</v>
      </c>
      <c r="E67" s="24">
        <v>9168</v>
      </c>
      <c r="F67" s="25">
        <v>0.06</v>
      </c>
      <c r="G67" s="24">
        <v>1188</v>
      </c>
      <c r="H67" s="25">
        <f>0.02</f>
        <v>0.02</v>
      </c>
      <c r="I67" s="25">
        <f t="shared" si="2"/>
        <v>0.01725991573441813</v>
      </c>
      <c r="J67" s="26">
        <f t="shared" si="3"/>
        <v>0.12958115183246074</v>
      </c>
    </row>
    <row r="68" spans="1:10" ht="12">
      <c r="A68" s="5">
        <v>61</v>
      </c>
      <c r="B68" s="22" t="s">
        <v>238</v>
      </c>
      <c r="C68" s="23" t="s">
        <v>239</v>
      </c>
      <c r="D68" s="24">
        <v>68524</v>
      </c>
      <c r="E68" s="24">
        <v>46598</v>
      </c>
      <c r="F68" s="25">
        <v>0.2</v>
      </c>
      <c r="G68" s="24">
        <v>2131</v>
      </c>
      <c r="H68" s="25">
        <v>0.31</v>
      </c>
      <c r="I68" s="25">
        <f t="shared" si="2"/>
        <v>0.031098593193625592</v>
      </c>
      <c r="J68" s="26">
        <f t="shared" si="3"/>
        <v>0.04573157646250912</v>
      </c>
    </row>
    <row r="69" spans="1:10" ht="12">
      <c r="A69" s="5">
        <v>62</v>
      </c>
      <c r="B69" s="22" t="s">
        <v>53</v>
      </c>
      <c r="C69" s="23" t="s">
        <v>43</v>
      </c>
      <c r="D69" s="24">
        <v>66638</v>
      </c>
      <c r="E69" s="24">
        <v>27563</v>
      </c>
      <c r="F69" s="25">
        <v>0.06</v>
      </c>
      <c r="G69" s="24">
        <v>2322</v>
      </c>
      <c r="H69" s="25">
        <v>0.47</v>
      </c>
      <c r="I69" s="25">
        <f t="shared" si="2"/>
        <v>0.03484498334283742</v>
      </c>
      <c r="J69" s="26">
        <f t="shared" si="3"/>
        <v>0.0842433697347894</v>
      </c>
    </row>
    <row r="70" spans="1:10" ht="12">
      <c r="A70" s="5">
        <v>63</v>
      </c>
      <c r="B70" s="22" t="s">
        <v>55</v>
      </c>
      <c r="C70" s="23" t="s">
        <v>221</v>
      </c>
      <c r="D70" s="24">
        <v>66525</v>
      </c>
      <c r="E70" s="24">
        <v>640083</v>
      </c>
      <c r="F70" s="25">
        <v>-0.16</v>
      </c>
      <c r="G70" s="24">
        <v>-791</v>
      </c>
      <c r="H70" s="25"/>
      <c r="I70" s="25">
        <f t="shared" si="2"/>
        <v>-0.011890266816986095</v>
      </c>
      <c r="J70" s="26">
        <f t="shared" si="3"/>
        <v>-0.0012357772351398177</v>
      </c>
    </row>
    <row r="71" spans="1:10" ht="12">
      <c r="A71" s="5">
        <v>64</v>
      </c>
      <c r="B71" s="22" t="s">
        <v>235</v>
      </c>
      <c r="C71" s="23" t="s">
        <v>32</v>
      </c>
      <c r="D71" s="24">
        <v>64602</v>
      </c>
      <c r="E71" s="24">
        <v>783</v>
      </c>
      <c r="F71" s="25">
        <v>-0.02</v>
      </c>
      <c r="G71" s="24">
        <v>57</v>
      </c>
      <c r="H71" s="25">
        <v>-0.41</v>
      </c>
      <c r="I71" s="25">
        <f t="shared" si="2"/>
        <v>0.0008823256245936658</v>
      </c>
      <c r="J71" s="26">
        <f t="shared" si="3"/>
        <v>0.07279693486590039</v>
      </c>
    </row>
    <row r="72" spans="1:10" ht="12">
      <c r="A72" s="5">
        <v>65</v>
      </c>
      <c r="B72" s="22" t="s">
        <v>240</v>
      </c>
      <c r="C72" s="23" t="s">
        <v>229</v>
      </c>
      <c r="D72" s="24">
        <v>64351</v>
      </c>
      <c r="E72" s="24">
        <v>683358</v>
      </c>
      <c r="F72" s="25">
        <v>-0.13</v>
      </c>
      <c r="G72" s="24">
        <v>2199</v>
      </c>
      <c r="H72" s="25"/>
      <c r="I72" s="25">
        <f aca="true" t="shared" si="4" ref="I72:I107">G72/D72</f>
        <v>0.034171963139655946</v>
      </c>
      <c r="J72" s="26">
        <f aca="true" t="shared" si="5" ref="J72:J107">G72/E72</f>
        <v>0.003217932620968804</v>
      </c>
    </row>
    <row r="73" spans="1:10" ht="12">
      <c r="A73" s="5">
        <v>66</v>
      </c>
      <c r="B73" s="22" t="s">
        <v>245</v>
      </c>
      <c r="C73" s="23" t="s">
        <v>215</v>
      </c>
      <c r="D73" s="24">
        <v>64278</v>
      </c>
      <c r="E73" s="24">
        <v>144416</v>
      </c>
      <c r="F73" s="25">
        <v>-0.06</v>
      </c>
      <c r="G73" s="24">
        <v>22071</v>
      </c>
      <c r="H73" s="25">
        <v>2.19</v>
      </c>
      <c r="I73" s="25">
        <f t="shared" si="4"/>
        <v>0.343367870811164</v>
      </c>
      <c r="J73" s="26">
        <f t="shared" si="5"/>
        <v>0.15282932639042765</v>
      </c>
    </row>
    <row r="74" spans="1:10" ht="12">
      <c r="A74" s="5">
        <v>67</v>
      </c>
      <c r="B74" s="22" t="s">
        <v>244</v>
      </c>
      <c r="C74" s="23" t="s">
        <v>215</v>
      </c>
      <c r="D74" s="24">
        <v>63452</v>
      </c>
      <c r="E74" s="24">
        <v>22976</v>
      </c>
      <c r="F74" s="25">
        <v>0.02</v>
      </c>
      <c r="G74" s="24">
        <v>1850</v>
      </c>
      <c r="H74" s="25">
        <v>-0.06</v>
      </c>
      <c r="I74" s="25">
        <f t="shared" si="4"/>
        <v>0.029155897371241253</v>
      </c>
      <c r="J74" s="26">
        <f t="shared" si="5"/>
        <v>0.08051880222841226</v>
      </c>
    </row>
    <row r="75" spans="1:10" ht="12">
      <c r="A75" s="5">
        <v>68</v>
      </c>
      <c r="B75" s="22" t="s">
        <v>39</v>
      </c>
      <c r="C75" s="23" t="s">
        <v>215</v>
      </c>
      <c r="D75" s="24">
        <v>62381</v>
      </c>
      <c r="E75" s="24">
        <v>26187</v>
      </c>
      <c r="F75" s="25">
        <v>-0.25</v>
      </c>
      <c r="G75" s="24">
        <v>1339</v>
      </c>
      <c r="H75" s="25">
        <v>-0.59</v>
      </c>
      <c r="I75" s="25">
        <f t="shared" si="4"/>
        <v>0.02146486911078694</v>
      </c>
      <c r="J75" s="26">
        <f t="shared" si="5"/>
        <v>0.051132241188375914</v>
      </c>
    </row>
    <row r="76" spans="1:10" ht="12">
      <c r="A76" s="5">
        <v>69</v>
      </c>
      <c r="B76" s="22" t="s">
        <v>116</v>
      </c>
      <c r="C76" s="23" t="s">
        <v>227</v>
      </c>
      <c r="D76" s="24">
        <v>61129</v>
      </c>
      <c r="E76" s="24">
        <v>5591</v>
      </c>
      <c r="F76" s="25">
        <v>0.36</v>
      </c>
      <c r="G76" s="24">
        <v>1059</v>
      </c>
      <c r="H76" s="25">
        <v>0.52</v>
      </c>
      <c r="I76" s="25">
        <f t="shared" si="4"/>
        <v>0.01732401969605261</v>
      </c>
      <c r="J76" s="26">
        <f t="shared" si="5"/>
        <v>0.18941155428367018</v>
      </c>
    </row>
    <row r="77" spans="1:10" ht="12">
      <c r="A77" s="5">
        <v>70</v>
      </c>
      <c r="B77" s="22" t="s">
        <v>54</v>
      </c>
      <c r="C77" s="23" t="s">
        <v>239</v>
      </c>
      <c r="D77" s="24">
        <v>58811</v>
      </c>
      <c r="E77" s="24">
        <v>22332</v>
      </c>
      <c r="F77" s="25">
        <v>-0.05</v>
      </c>
      <c r="G77" s="24">
        <v>563</v>
      </c>
      <c r="H77" s="25">
        <v>0.92</v>
      </c>
      <c r="I77" s="25">
        <f t="shared" si="4"/>
        <v>0.009573039057319209</v>
      </c>
      <c r="J77" s="26">
        <f t="shared" si="5"/>
        <v>0.02521046032598961</v>
      </c>
    </row>
    <row r="78" spans="1:10" ht="12">
      <c r="A78" s="5">
        <v>71</v>
      </c>
      <c r="B78" s="22" t="s">
        <v>41</v>
      </c>
      <c r="C78" s="23" t="s">
        <v>215</v>
      </c>
      <c r="D78" s="24">
        <v>58628</v>
      </c>
      <c r="E78" s="24">
        <v>126933</v>
      </c>
      <c r="F78" s="25">
        <v>0.06</v>
      </c>
      <c r="G78" s="24">
        <v>2201</v>
      </c>
      <c r="H78" s="25">
        <v>0.11</v>
      </c>
      <c r="I78" s="25">
        <f t="shared" si="4"/>
        <v>0.037541788906324626</v>
      </c>
      <c r="J78" s="26">
        <f t="shared" si="5"/>
        <v>0.01733985645970709</v>
      </c>
    </row>
    <row r="79" spans="1:10" ht="12">
      <c r="A79" s="5">
        <v>72</v>
      </c>
      <c r="B79" s="22" t="s">
        <v>38</v>
      </c>
      <c r="C79" s="23" t="s">
        <v>215</v>
      </c>
      <c r="D79" s="24">
        <v>58484</v>
      </c>
      <c r="E79" s="24">
        <v>317590</v>
      </c>
      <c r="F79" s="25">
        <v>0.05</v>
      </c>
      <c r="G79" s="24">
        <v>3276</v>
      </c>
      <c r="H79" s="25">
        <v>0.27</v>
      </c>
      <c r="I79" s="25">
        <f t="shared" si="4"/>
        <v>0.056015320429519184</v>
      </c>
      <c r="J79" s="26">
        <f t="shared" si="5"/>
        <v>0.010315186246418338</v>
      </c>
    </row>
    <row r="80" spans="1:10" ht="12">
      <c r="A80" s="5">
        <v>73</v>
      </c>
      <c r="B80" s="22" t="s">
        <v>117</v>
      </c>
      <c r="C80" s="23" t="s">
        <v>165</v>
      </c>
      <c r="D80" s="24">
        <v>57511</v>
      </c>
      <c r="E80" s="24">
        <v>17037</v>
      </c>
      <c r="F80" s="25">
        <v>0.22</v>
      </c>
      <c r="G80" s="24">
        <v>-521</v>
      </c>
      <c r="H80" s="25"/>
      <c r="I80" s="25">
        <f t="shared" si="4"/>
        <v>-0.009059136513014902</v>
      </c>
      <c r="J80" s="26">
        <f t="shared" si="5"/>
        <v>-0.030580501261959266</v>
      </c>
    </row>
    <row r="81" spans="1:10" ht="12">
      <c r="A81" s="5">
        <v>74</v>
      </c>
      <c r="B81" s="22" t="s">
        <v>44</v>
      </c>
      <c r="C81" s="23" t="s">
        <v>45</v>
      </c>
      <c r="D81" s="24">
        <v>57436</v>
      </c>
      <c r="E81" s="24">
        <v>22693</v>
      </c>
      <c r="F81" s="25">
        <v>0.1</v>
      </c>
      <c r="G81" s="24">
        <v>1605</v>
      </c>
      <c r="H81" s="25">
        <v>0.09</v>
      </c>
      <c r="I81" s="25">
        <f t="shared" si="4"/>
        <v>0.02794414652830977</v>
      </c>
      <c r="J81" s="26">
        <f t="shared" si="5"/>
        <v>0.07072665579694179</v>
      </c>
    </row>
    <row r="82" spans="1:10" ht="12">
      <c r="A82" s="5">
        <v>75</v>
      </c>
      <c r="B82" s="22" t="s">
        <v>257</v>
      </c>
      <c r="C82" s="23" t="s">
        <v>215</v>
      </c>
      <c r="D82" s="24">
        <v>57141</v>
      </c>
      <c r="E82" s="24">
        <v>22348</v>
      </c>
      <c r="F82" s="25">
        <v>0.07</v>
      </c>
      <c r="G82" s="24">
        <v>1993</v>
      </c>
      <c r="H82" s="47">
        <v>-0.07</v>
      </c>
      <c r="I82" s="25">
        <f t="shared" si="4"/>
        <v>0.03487863355559056</v>
      </c>
      <c r="J82" s="26">
        <f t="shared" si="5"/>
        <v>0.0891802398424915</v>
      </c>
    </row>
    <row r="83" spans="1:10" ht="12">
      <c r="A83" s="5">
        <v>76</v>
      </c>
      <c r="B83" s="22" t="s">
        <v>37</v>
      </c>
      <c r="C83" s="23" t="s">
        <v>215</v>
      </c>
      <c r="D83" s="24">
        <v>56985</v>
      </c>
      <c r="E83" s="24">
        <v>10214</v>
      </c>
      <c r="F83" s="25">
        <v>0.25</v>
      </c>
      <c r="G83" s="24">
        <v>1254</v>
      </c>
      <c r="H83" s="25">
        <v>0.44</v>
      </c>
      <c r="I83" s="25">
        <f t="shared" si="4"/>
        <v>0.022005790997630954</v>
      </c>
      <c r="J83" s="26">
        <f t="shared" si="5"/>
        <v>0.1227726649696495</v>
      </c>
    </row>
    <row r="84" spans="1:10" ht="12">
      <c r="A84" s="5">
        <v>77</v>
      </c>
      <c r="B84" s="22" t="s">
        <v>118</v>
      </c>
      <c r="C84" s="23" t="s">
        <v>215</v>
      </c>
      <c r="D84" s="24">
        <v>56867</v>
      </c>
      <c r="E84" s="24">
        <v>29398</v>
      </c>
      <c r="F84" s="25">
        <v>-0.01</v>
      </c>
      <c r="G84" s="24">
        <v>-962</v>
      </c>
      <c r="H84" s="25"/>
      <c r="I84" s="25">
        <f t="shared" si="4"/>
        <v>-0.01691666520125908</v>
      </c>
      <c r="J84" s="26">
        <f t="shared" si="5"/>
        <v>-0.03272331451119124</v>
      </c>
    </row>
    <row r="85" spans="1:10" ht="12">
      <c r="A85" s="5">
        <v>78</v>
      </c>
      <c r="B85" s="22" t="s">
        <v>119</v>
      </c>
      <c r="C85" s="23" t="s">
        <v>215</v>
      </c>
      <c r="D85" s="24">
        <v>56837</v>
      </c>
      <c r="E85" s="24">
        <v>8460</v>
      </c>
      <c r="F85" s="25">
        <v>-0.13</v>
      </c>
      <c r="G85" s="24">
        <v>407</v>
      </c>
      <c r="H85" s="25">
        <v>-0.77</v>
      </c>
      <c r="I85" s="25">
        <f t="shared" si="4"/>
        <v>0.007160828333655893</v>
      </c>
      <c r="J85" s="26">
        <f t="shared" si="5"/>
        <v>0.04810874704491726</v>
      </c>
    </row>
    <row r="86" spans="1:10" ht="12">
      <c r="A86" s="5">
        <v>79</v>
      </c>
      <c r="B86" s="22" t="s">
        <v>120</v>
      </c>
      <c r="C86" s="23" t="s">
        <v>215</v>
      </c>
      <c r="D86" s="24">
        <v>56100</v>
      </c>
      <c r="E86" s="24">
        <v>12421</v>
      </c>
      <c r="F86" s="25">
        <v>0.09</v>
      </c>
      <c r="G86" s="24">
        <v>1550</v>
      </c>
      <c r="H86" s="25">
        <v>-0.06</v>
      </c>
      <c r="I86" s="25">
        <f t="shared" si="4"/>
        <v>0.027629233511586453</v>
      </c>
      <c r="J86" s="26">
        <f t="shared" si="5"/>
        <v>0.12478866435874729</v>
      </c>
    </row>
    <row r="87" spans="1:10" ht="12">
      <c r="A87" s="5">
        <v>80</v>
      </c>
      <c r="B87" s="22" t="s">
        <v>121</v>
      </c>
      <c r="C87" s="23" t="s">
        <v>215</v>
      </c>
      <c r="D87" s="24">
        <v>55678</v>
      </c>
      <c r="E87" s="24">
        <v>3974</v>
      </c>
      <c r="F87" s="25">
        <v>0.35</v>
      </c>
      <c r="G87" s="24">
        <v>793</v>
      </c>
      <c r="H87" s="25">
        <v>0.47</v>
      </c>
      <c r="I87" s="25">
        <f t="shared" si="4"/>
        <v>0.014242609289126764</v>
      </c>
      <c r="J87" s="26">
        <f t="shared" si="5"/>
        <v>0.19954705586311022</v>
      </c>
    </row>
    <row r="88" spans="1:10" ht="12">
      <c r="A88" s="5">
        <v>81</v>
      </c>
      <c r="B88" s="22" t="s">
        <v>122</v>
      </c>
      <c r="C88" s="23" t="s">
        <v>215</v>
      </c>
      <c r="D88" s="24">
        <v>53441</v>
      </c>
      <c r="E88" s="24">
        <v>8827</v>
      </c>
      <c r="F88" s="25">
        <v>0.24</v>
      </c>
      <c r="G88" s="24">
        <v>1290</v>
      </c>
      <c r="H88" s="25">
        <v>0.59</v>
      </c>
      <c r="I88" s="25">
        <f t="shared" si="4"/>
        <v>0.02413876985834846</v>
      </c>
      <c r="J88" s="26">
        <f t="shared" si="5"/>
        <v>0.1461425172765379</v>
      </c>
    </row>
    <row r="89" spans="1:10" ht="12">
      <c r="A89" s="5">
        <v>82</v>
      </c>
      <c r="B89" s="22" t="s">
        <v>123</v>
      </c>
      <c r="C89" s="23" t="s">
        <v>215</v>
      </c>
      <c r="D89" s="24">
        <v>53300</v>
      </c>
      <c r="E89" s="24">
        <v>11726</v>
      </c>
      <c r="F89" s="25">
        <v>0.2</v>
      </c>
      <c r="G89" s="24">
        <v>1031</v>
      </c>
      <c r="H89" s="25">
        <v>0.35</v>
      </c>
      <c r="I89" s="25">
        <f t="shared" si="4"/>
        <v>0.019343339587242027</v>
      </c>
      <c r="J89" s="26">
        <f t="shared" si="5"/>
        <v>0.08792427085110012</v>
      </c>
    </row>
    <row r="90" spans="1:10" ht="12">
      <c r="A90" s="5">
        <v>83</v>
      </c>
      <c r="B90" s="22" t="s">
        <v>124</v>
      </c>
      <c r="C90" s="23" t="s">
        <v>48</v>
      </c>
      <c r="D90" s="24">
        <v>51697</v>
      </c>
      <c r="E90" s="24">
        <v>20476</v>
      </c>
      <c r="F90" s="25">
        <v>0.23</v>
      </c>
      <c r="G90" s="24">
        <v>1533</v>
      </c>
      <c r="H90" s="47">
        <v>0.14</v>
      </c>
      <c r="I90" s="25">
        <f t="shared" si="4"/>
        <v>0.029653558233553205</v>
      </c>
      <c r="J90" s="26">
        <f t="shared" si="5"/>
        <v>0.07486813830826333</v>
      </c>
    </row>
    <row r="91" spans="1:10" ht="12">
      <c r="A91" s="5">
        <v>84</v>
      </c>
      <c r="B91" s="22" t="s">
        <v>259</v>
      </c>
      <c r="C91" s="23" t="s">
        <v>32</v>
      </c>
      <c r="D91" s="24">
        <v>51427</v>
      </c>
      <c r="E91" s="24">
        <v>462802</v>
      </c>
      <c r="F91" s="25">
        <v>0.4</v>
      </c>
      <c r="G91" s="24">
        <v>3128</v>
      </c>
      <c r="H91" s="25">
        <v>0.21</v>
      </c>
      <c r="I91" s="25">
        <f t="shared" si="4"/>
        <v>0.060824080735800264</v>
      </c>
      <c r="J91" s="26">
        <f t="shared" si="5"/>
        <v>0.006758829909983103</v>
      </c>
    </row>
    <row r="92" spans="1:10" ht="12">
      <c r="A92" s="5">
        <v>85</v>
      </c>
      <c r="B92" s="22" t="s">
        <v>42</v>
      </c>
      <c r="C92" s="23" t="s">
        <v>43</v>
      </c>
      <c r="D92" s="24">
        <v>47956</v>
      </c>
      <c r="E92" s="24">
        <v>50241</v>
      </c>
      <c r="F92" s="25">
        <v>0.32</v>
      </c>
      <c r="G92" s="24">
        <v>2732</v>
      </c>
      <c r="H92" s="25">
        <v>-0.12</v>
      </c>
      <c r="I92" s="25">
        <f t="shared" si="4"/>
        <v>0.05696888814746851</v>
      </c>
      <c r="J92" s="26">
        <f t="shared" si="5"/>
        <v>0.05437789852908979</v>
      </c>
    </row>
    <row r="93" spans="1:10" ht="12">
      <c r="A93" s="5">
        <v>86</v>
      </c>
      <c r="B93" s="22" t="s">
        <v>125</v>
      </c>
      <c r="C93" s="23" t="s">
        <v>215</v>
      </c>
      <c r="D93" s="24">
        <v>47194</v>
      </c>
      <c r="E93" s="24">
        <v>16017</v>
      </c>
      <c r="F93" s="25">
        <v>0.08</v>
      </c>
      <c r="G93" s="24">
        <v>1535</v>
      </c>
      <c r="H93" s="25">
        <v>0.61</v>
      </c>
      <c r="I93" s="25">
        <f t="shared" si="4"/>
        <v>0.03252532101538331</v>
      </c>
      <c r="J93" s="26">
        <f t="shared" si="5"/>
        <v>0.09583567459574202</v>
      </c>
    </row>
    <row r="94" spans="1:10" ht="12">
      <c r="A94" s="5">
        <v>87</v>
      </c>
      <c r="B94" s="22" t="s">
        <v>35</v>
      </c>
      <c r="C94" s="23" t="s">
        <v>229</v>
      </c>
      <c r="D94" s="24">
        <v>47014</v>
      </c>
      <c r="E94" s="24">
        <v>474256</v>
      </c>
      <c r="F94" s="25">
        <v>-0.05</v>
      </c>
      <c r="G94" s="24">
        <v>2230</v>
      </c>
      <c r="H94" s="25">
        <v>6.73</v>
      </c>
      <c r="I94" s="25">
        <f t="shared" si="4"/>
        <v>0.04743267962734505</v>
      </c>
      <c r="J94" s="26">
        <f t="shared" si="5"/>
        <v>0.004702101818427179</v>
      </c>
    </row>
    <row r="95" spans="1:10" ht="12">
      <c r="A95" s="5">
        <v>88</v>
      </c>
      <c r="B95" s="22" t="s">
        <v>126</v>
      </c>
      <c r="C95" s="23" t="s">
        <v>248</v>
      </c>
      <c r="D95" s="24">
        <v>45874</v>
      </c>
      <c r="E95" s="24">
        <v>13432</v>
      </c>
      <c r="F95" s="25">
        <v>0.09</v>
      </c>
      <c r="G95" s="24">
        <v>794</v>
      </c>
      <c r="H95" s="25">
        <v>0.12</v>
      </c>
      <c r="I95" s="25">
        <f t="shared" si="4"/>
        <v>0.017308279199546583</v>
      </c>
      <c r="J95" s="26">
        <f t="shared" si="5"/>
        <v>0.05911256700416915</v>
      </c>
    </row>
    <row r="96" spans="1:10" ht="12">
      <c r="A96" s="5">
        <v>89</v>
      </c>
      <c r="B96" s="22" t="s">
        <v>127</v>
      </c>
      <c r="C96" s="23" t="s">
        <v>215</v>
      </c>
      <c r="D96" s="24">
        <v>45703</v>
      </c>
      <c r="E96" s="24">
        <v>4134</v>
      </c>
      <c r="F96" s="25">
        <v>0.59</v>
      </c>
      <c r="G96" s="24">
        <v>468</v>
      </c>
      <c r="H96" s="25">
        <v>0.02</v>
      </c>
      <c r="I96" s="25">
        <f t="shared" si="4"/>
        <v>0.010240028006914207</v>
      </c>
      <c r="J96" s="26">
        <f t="shared" si="5"/>
        <v>0.11320754716981132</v>
      </c>
    </row>
    <row r="97" spans="1:10" ht="12">
      <c r="A97" s="5">
        <v>90</v>
      </c>
      <c r="B97" s="22" t="s">
        <v>36</v>
      </c>
      <c r="C97" s="23" t="s">
        <v>215</v>
      </c>
      <c r="D97" s="24">
        <v>45491</v>
      </c>
      <c r="E97" s="24">
        <v>237363</v>
      </c>
      <c r="F97" s="25">
        <v>0.51</v>
      </c>
      <c r="G97" s="24">
        <v>2891</v>
      </c>
      <c r="H97" s="25">
        <v>0.52</v>
      </c>
      <c r="I97" s="25">
        <f t="shared" si="4"/>
        <v>0.06355103207227804</v>
      </c>
      <c r="J97" s="26">
        <f t="shared" si="5"/>
        <v>0.012179657318116134</v>
      </c>
    </row>
    <row r="98" spans="1:10" ht="12">
      <c r="A98" s="5">
        <v>91</v>
      </c>
      <c r="B98" s="22" t="s">
        <v>253</v>
      </c>
      <c r="C98" s="23" t="s">
        <v>215</v>
      </c>
      <c r="D98" s="24">
        <v>45474</v>
      </c>
      <c r="E98" s="24">
        <v>10056</v>
      </c>
      <c r="F98" s="25">
        <v>0</v>
      </c>
      <c r="G98" s="24">
        <v>1081</v>
      </c>
      <c r="H98" s="25">
        <v>-0.24</v>
      </c>
      <c r="I98" s="25">
        <f t="shared" si="4"/>
        <v>0.02377182565861811</v>
      </c>
      <c r="J98" s="26">
        <f t="shared" si="5"/>
        <v>0.10749801113762927</v>
      </c>
    </row>
    <row r="99" spans="1:10" ht="12">
      <c r="A99" s="5">
        <v>92</v>
      </c>
      <c r="B99" s="22" t="s">
        <v>57</v>
      </c>
      <c r="C99" s="23" t="s">
        <v>239</v>
      </c>
      <c r="D99" s="24">
        <v>45466</v>
      </c>
      <c r="E99" s="24">
        <v>70488</v>
      </c>
      <c r="F99" s="25">
        <v>0.1</v>
      </c>
      <c r="G99" s="24">
        <v>1438</v>
      </c>
      <c r="H99" s="25">
        <v>0</v>
      </c>
      <c r="I99" s="25">
        <f t="shared" si="4"/>
        <v>0.0316280297365064</v>
      </c>
      <c r="J99" s="26">
        <f t="shared" si="5"/>
        <v>0.020400635569174895</v>
      </c>
    </row>
    <row r="100" spans="1:10" ht="12">
      <c r="A100" s="5">
        <v>93</v>
      </c>
      <c r="B100" s="22" t="s">
        <v>128</v>
      </c>
      <c r="C100" s="23" t="s">
        <v>215</v>
      </c>
      <c r="D100" s="24">
        <v>45037</v>
      </c>
      <c r="E100" s="24">
        <v>2882</v>
      </c>
      <c r="F100" s="25">
        <v>-0.43</v>
      </c>
      <c r="G100" s="24">
        <v>26252</v>
      </c>
      <c r="H100" s="25"/>
      <c r="I100" s="25">
        <f t="shared" si="4"/>
        <v>0.5828985056731132</v>
      </c>
      <c r="J100" s="26">
        <f t="shared" si="5"/>
        <v>9.108952116585705</v>
      </c>
    </row>
    <row r="101" spans="1:10" ht="12">
      <c r="A101" s="5">
        <v>94</v>
      </c>
      <c r="B101" s="22" t="s">
        <v>129</v>
      </c>
      <c r="C101" s="23" t="s">
        <v>215</v>
      </c>
      <c r="D101" s="24">
        <v>44852</v>
      </c>
      <c r="E101" s="24">
        <v>22264</v>
      </c>
      <c r="F101" s="25">
        <v>0.35</v>
      </c>
      <c r="G101" s="24">
        <v>348</v>
      </c>
      <c r="H101" s="25">
        <v>0.29</v>
      </c>
      <c r="I101" s="25">
        <f t="shared" si="4"/>
        <v>0.007758851333273879</v>
      </c>
      <c r="J101" s="26">
        <f t="shared" si="5"/>
        <v>0.015630614444843694</v>
      </c>
    </row>
    <row r="102" spans="1:10" ht="12">
      <c r="A102" s="5">
        <v>95</v>
      </c>
      <c r="B102" s="22" t="s">
        <v>130</v>
      </c>
      <c r="C102" s="23" t="s">
        <v>248</v>
      </c>
      <c r="D102" s="24">
        <v>44602</v>
      </c>
      <c r="E102" s="24">
        <v>28425</v>
      </c>
      <c r="F102" s="25">
        <v>-0.16</v>
      </c>
      <c r="G102" s="24">
        <v>1040</v>
      </c>
      <c r="H102" s="25">
        <v>-0.23</v>
      </c>
      <c r="I102" s="25">
        <f t="shared" si="4"/>
        <v>0.023317340029595086</v>
      </c>
      <c r="J102" s="26">
        <f t="shared" si="5"/>
        <v>0.03658751099384345</v>
      </c>
    </row>
    <row r="103" spans="1:10" ht="12">
      <c r="A103" s="5">
        <v>96</v>
      </c>
      <c r="B103" s="22" t="s">
        <v>131</v>
      </c>
      <c r="C103" s="23" t="s">
        <v>221</v>
      </c>
      <c r="D103" s="24">
        <v>44232</v>
      </c>
      <c r="E103" s="24">
        <v>59665</v>
      </c>
      <c r="F103" s="25">
        <v>0.01</v>
      </c>
      <c r="G103" s="24">
        <v>1572</v>
      </c>
      <c r="H103" s="25">
        <v>-0.19</v>
      </c>
      <c r="I103" s="25">
        <f t="shared" si="4"/>
        <v>0.03553988062940857</v>
      </c>
      <c r="J103" s="26">
        <f t="shared" si="5"/>
        <v>0.02634710466772815</v>
      </c>
    </row>
    <row r="104" spans="1:10" ht="12">
      <c r="A104" s="5">
        <v>97</v>
      </c>
      <c r="B104" s="22" t="s">
        <v>51</v>
      </c>
      <c r="C104" s="23" t="s">
        <v>227</v>
      </c>
      <c r="D104" s="24">
        <v>43836</v>
      </c>
      <c r="E104" s="24">
        <v>353354</v>
      </c>
      <c r="F104" s="25">
        <v>-0.06</v>
      </c>
      <c r="G104" s="24">
        <v>2296</v>
      </c>
      <c r="H104" s="25">
        <v>0.18</v>
      </c>
      <c r="I104" s="25">
        <f t="shared" si="4"/>
        <v>0.05237704170088512</v>
      </c>
      <c r="J104" s="26">
        <f t="shared" si="5"/>
        <v>0.006497733151457179</v>
      </c>
    </row>
    <row r="105" spans="1:10" ht="12">
      <c r="A105" s="5">
        <v>98</v>
      </c>
      <c r="B105" s="22" t="s">
        <v>132</v>
      </c>
      <c r="C105" s="23" t="s">
        <v>215</v>
      </c>
      <c r="D105" s="24">
        <v>43292</v>
      </c>
      <c r="E105" s="24">
        <v>9054</v>
      </c>
      <c r="F105" s="25">
        <v>0.39</v>
      </c>
      <c r="G105" s="24">
        <v>825</v>
      </c>
      <c r="H105" s="25">
        <v>0.54</v>
      </c>
      <c r="I105" s="25">
        <f t="shared" si="4"/>
        <v>0.019056638639933475</v>
      </c>
      <c r="J105" s="26">
        <f t="shared" si="5"/>
        <v>0.09111994698475812</v>
      </c>
    </row>
    <row r="106" spans="1:10" ht="12">
      <c r="A106" s="5">
        <v>99</v>
      </c>
      <c r="B106" s="22" t="s">
        <v>133</v>
      </c>
      <c r="C106" s="23" t="s">
        <v>248</v>
      </c>
      <c r="D106" s="24">
        <v>43161</v>
      </c>
      <c r="E106" s="24">
        <v>52683</v>
      </c>
      <c r="F106" s="25">
        <v>0.03</v>
      </c>
      <c r="G106" s="24">
        <v>1788</v>
      </c>
      <c r="H106" s="25">
        <v>0.27</v>
      </c>
      <c r="I106" s="25">
        <f t="shared" si="4"/>
        <v>0.04142628762076875</v>
      </c>
      <c r="J106" s="26">
        <f t="shared" si="5"/>
        <v>0.033938841751608675</v>
      </c>
    </row>
    <row r="107" spans="1:10" ht="12.75" thickBot="1">
      <c r="A107" s="5">
        <v>100</v>
      </c>
      <c r="B107" s="22" t="s">
        <v>46</v>
      </c>
      <c r="C107" s="28" t="s">
        <v>32</v>
      </c>
      <c r="D107" s="29">
        <v>42918</v>
      </c>
      <c r="E107" s="29">
        <v>12825</v>
      </c>
      <c r="F107" s="30">
        <v>0.22</v>
      </c>
      <c r="G107" s="29">
        <v>1461</v>
      </c>
      <c r="H107" s="30">
        <v>0.25</v>
      </c>
      <c r="I107" s="30">
        <f t="shared" si="4"/>
        <v>0.03404166084160492</v>
      </c>
      <c r="J107" s="31">
        <f t="shared" si="5"/>
        <v>0.11391812865497077</v>
      </c>
    </row>
    <row r="108" spans="2:7" ht="12">
      <c r="B108" s="4" t="s">
        <v>58</v>
      </c>
      <c r="C108" s="3" t="s">
        <v>137</v>
      </c>
      <c r="D108" s="11">
        <f>SUM(D8:D107)</f>
        <v>9778010</v>
      </c>
      <c r="E108" s="11">
        <f>SUM(E8:E107)</f>
        <v>9420431</v>
      </c>
      <c r="F108" s="12"/>
      <c r="G108" s="11">
        <f>SUM(G8:G107)</f>
        <v>299832</v>
      </c>
    </row>
    <row r="109" spans="3:7" ht="12">
      <c r="C109" s="3" t="s">
        <v>136</v>
      </c>
      <c r="D109" s="7">
        <v>7544361</v>
      </c>
      <c r="E109" s="7">
        <v>9471236</v>
      </c>
      <c r="G109" s="7">
        <v>245705.71</v>
      </c>
    </row>
    <row r="111" ht="12.75" thickBot="1"/>
    <row r="112" spans="2:8" ht="13.5" thickBot="1">
      <c r="B112" s="80" t="s">
        <v>59</v>
      </c>
      <c r="C112" s="102" t="s">
        <v>209</v>
      </c>
      <c r="D112" s="87" t="s">
        <v>60</v>
      </c>
      <c r="E112" s="88" t="s">
        <v>61</v>
      </c>
      <c r="F112" s="87" t="s">
        <v>62</v>
      </c>
      <c r="G112" s="89" t="s">
        <v>61</v>
      </c>
      <c r="H112"/>
    </row>
    <row r="113" spans="2:8" ht="12.75">
      <c r="B113" s="3" t="s">
        <v>63</v>
      </c>
      <c r="C113" s="33">
        <v>97780.1</v>
      </c>
      <c r="D113" s="33">
        <v>94204.31</v>
      </c>
      <c r="E113" s="48">
        <v>0.10808080808080806</v>
      </c>
      <c r="F113" s="33">
        <v>2998.32</v>
      </c>
      <c r="G113" s="48">
        <v>0.2565909090909091</v>
      </c>
      <c r="H113"/>
    </row>
    <row r="114" spans="2:8" ht="12.75">
      <c r="B114" s="3" t="s">
        <v>64</v>
      </c>
      <c r="C114" s="34">
        <v>73735</v>
      </c>
      <c r="D114" s="34">
        <v>26230</v>
      </c>
      <c r="E114" s="46">
        <v>0.08</v>
      </c>
      <c r="F114" s="34">
        <v>2263</v>
      </c>
      <c r="G114" s="46">
        <v>0.135</v>
      </c>
      <c r="H114"/>
    </row>
    <row r="115" spans="2:8" ht="12.75">
      <c r="B115" s="3" t="s">
        <v>65</v>
      </c>
      <c r="C115" s="35">
        <v>66030.49623591828</v>
      </c>
      <c r="D115" s="35">
        <v>159132.80384232887</v>
      </c>
      <c r="E115" s="46">
        <v>0.2217494300555304</v>
      </c>
      <c r="F115" s="35">
        <v>3604.78951844948</v>
      </c>
      <c r="G115" s="46">
        <v>0.8337422716574887</v>
      </c>
      <c r="H115"/>
    </row>
    <row r="116" spans="2:8" ht="13.5" thickBot="1">
      <c r="B116" s="3" t="s">
        <v>66</v>
      </c>
      <c r="C116" s="36">
        <v>0.6752958550453342</v>
      </c>
      <c r="D116" s="36">
        <v>1.6892306078387376</v>
      </c>
      <c r="E116" s="49">
        <v>2.0517003341586464</v>
      </c>
      <c r="F116" s="36">
        <v>1.2022697772250726</v>
      </c>
      <c r="G116" s="49">
        <v>3.249305575990213</v>
      </c>
      <c r="H116"/>
    </row>
    <row r="117" ht="12.75" thickBot="1"/>
    <row r="118" spans="2:10" ht="12.75" thickBot="1">
      <c r="B118" s="80" t="s">
        <v>67</v>
      </c>
      <c r="C118" s="81" t="s">
        <v>215</v>
      </c>
      <c r="D118" s="66" t="s">
        <v>221</v>
      </c>
      <c r="E118" s="66" t="s">
        <v>227</v>
      </c>
      <c r="F118" s="84" t="s">
        <v>239</v>
      </c>
      <c r="G118" s="84" t="s">
        <v>229</v>
      </c>
      <c r="H118" s="66" t="s">
        <v>32</v>
      </c>
      <c r="I118" s="82" t="s">
        <v>248</v>
      </c>
      <c r="J118" s="83" t="s">
        <v>68</v>
      </c>
    </row>
    <row r="119" spans="2:10" ht="12">
      <c r="B119" s="3" t="s">
        <v>69</v>
      </c>
      <c r="C119" s="39">
        <v>62</v>
      </c>
      <c r="D119" s="52">
        <v>4</v>
      </c>
      <c r="E119" s="43">
        <v>9</v>
      </c>
      <c r="F119" s="43">
        <v>5</v>
      </c>
      <c r="G119" s="43">
        <v>5</v>
      </c>
      <c r="H119" s="43">
        <v>4</v>
      </c>
      <c r="I119" s="50">
        <v>4</v>
      </c>
      <c r="J119" s="37">
        <v>7</v>
      </c>
    </row>
    <row r="120" spans="2:10" ht="12">
      <c r="B120" s="3" t="s">
        <v>58</v>
      </c>
      <c r="C120" s="40">
        <v>6771732</v>
      </c>
      <c r="D120" s="40">
        <v>416567</v>
      </c>
      <c r="E120" s="40">
        <v>805870</v>
      </c>
      <c r="F120" s="34">
        <v>388161</v>
      </c>
      <c r="G120" s="40">
        <v>362371</v>
      </c>
      <c r="H120" s="40">
        <v>359682</v>
      </c>
      <c r="I120" s="34">
        <v>211339</v>
      </c>
      <c r="J120" s="34">
        <v>462288</v>
      </c>
    </row>
    <row r="121" spans="2:10" ht="12">
      <c r="B121" s="3" t="s">
        <v>63</v>
      </c>
      <c r="C121" s="40">
        <v>109221.48387096774</v>
      </c>
      <c r="D121" s="40">
        <v>104141.75</v>
      </c>
      <c r="E121" s="40">
        <v>89541.11111111111</v>
      </c>
      <c r="F121" s="40">
        <v>77632.2</v>
      </c>
      <c r="G121" s="40">
        <v>72474.2</v>
      </c>
      <c r="H121" s="40">
        <v>89920.5</v>
      </c>
      <c r="I121" s="40">
        <v>52834.75</v>
      </c>
      <c r="J121" s="40">
        <v>66041.14285714286</v>
      </c>
    </row>
    <row r="122" spans="2:10" ht="12">
      <c r="B122" s="3" t="s">
        <v>64</v>
      </c>
      <c r="C122" s="40">
        <v>78436.5</v>
      </c>
      <c r="D122" s="34">
        <v>92884.5</v>
      </c>
      <c r="E122" s="34">
        <v>73862</v>
      </c>
      <c r="F122" s="34">
        <v>68524</v>
      </c>
      <c r="G122" s="34">
        <v>72440</v>
      </c>
      <c r="H122" s="34">
        <v>58014.5</v>
      </c>
      <c r="I122" s="34">
        <v>45238</v>
      </c>
      <c r="J122" s="34">
        <v>57511</v>
      </c>
    </row>
    <row r="123" spans="2:10" ht="12">
      <c r="B123" s="3" t="s">
        <v>65</v>
      </c>
      <c r="C123" s="41">
        <v>76045.85760497929</v>
      </c>
      <c r="D123" s="38">
        <v>63314.11893290469</v>
      </c>
      <c r="E123" s="38">
        <v>38227.898511572814</v>
      </c>
      <c r="F123" s="38">
        <v>31651.612402846084</v>
      </c>
      <c r="G123" s="38">
        <v>21298.559862112743</v>
      </c>
      <c r="H123" s="38">
        <v>74412.95675933505</v>
      </c>
      <c r="I123" s="51">
        <v>16615.171528355244</v>
      </c>
      <c r="J123" s="38">
        <v>20012.023880895304</v>
      </c>
    </row>
    <row r="124" spans="2:10" ht="12.75" thickBot="1">
      <c r="B124" s="3" t="s">
        <v>66</v>
      </c>
      <c r="C124" s="42">
        <v>0.6962536573374014</v>
      </c>
      <c r="D124" s="42">
        <v>0.6079609660189568</v>
      </c>
      <c r="E124" s="42">
        <v>0.4269312502068017</v>
      </c>
      <c r="F124" s="42">
        <v>0.4077124234898159</v>
      </c>
      <c r="G124" s="42">
        <v>0.2938778194462684</v>
      </c>
      <c r="H124" s="42">
        <v>0.8275416257620348</v>
      </c>
      <c r="I124" s="42">
        <v>0.3144743095851735</v>
      </c>
      <c r="J124" s="42">
        <v>0.3030235852245075</v>
      </c>
    </row>
    <row r="125" ht="13.5" thickBot="1">
      <c r="M125"/>
    </row>
    <row r="126" spans="2:13" ht="13.5" thickBot="1">
      <c r="B126" s="80" t="s">
        <v>70</v>
      </c>
      <c r="C126" s="81" t="s">
        <v>215</v>
      </c>
      <c r="D126" s="66" t="s">
        <v>221</v>
      </c>
      <c r="E126" s="66" t="s">
        <v>227</v>
      </c>
      <c r="F126" s="84" t="s">
        <v>239</v>
      </c>
      <c r="G126" s="84" t="s">
        <v>229</v>
      </c>
      <c r="H126" s="66" t="s">
        <v>32</v>
      </c>
      <c r="I126" s="84" t="s">
        <v>248</v>
      </c>
      <c r="J126" s="83" t="s">
        <v>68</v>
      </c>
      <c r="M126"/>
    </row>
    <row r="127" spans="2:13" ht="12.75">
      <c r="B127" s="3" t="s">
        <v>71</v>
      </c>
      <c r="C127" s="39">
        <v>59</v>
      </c>
      <c r="D127" s="52">
        <v>3</v>
      </c>
      <c r="E127" s="43">
        <v>10</v>
      </c>
      <c r="F127" s="43">
        <v>9</v>
      </c>
      <c r="G127" s="43">
        <v>6</v>
      </c>
      <c r="H127" s="43">
        <v>4</v>
      </c>
      <c r="I127" s="50">
        <v>4</v>
      </c>
      <c r="J127" s="37">
        <v>5</v>
      </c>
      <c r="M127"/>
    </row>
    <row r="128" spans="2:13" ht="12.75">
      <c r="B128" s="3" t="s">
        <v>63</v>
      </c>
      <c r="C128" s="45">
        <v>0.04044228386726938</v>
      </c>
      <c r="D128" s="46">
        <v>0.019561709655939317</v>
      </c>
      <c r="E128" s="46">
        <v>0.03240036845526376</v>
      </c>
      <c r="F128" s="46">
        <v>0.0313761852430632</v>
      </c>
      <c r="G128" s="46">
        <v>0.04203577693872088</v>
      </c>
      <c r="H128" s="46">
        <v>0.09749165950030259</v>
      </c>
      <c r="I128" s="46">
        <v>0.029154967909615387</v>
      </c>
      <c r="J128" s="46">
        <v>0.026874163887571825</v>
      </c>
      <c r="M128"/>
    </row>
    <row r="129" spans="2:13" ht="12.75">
      <c r="B129" s="3" t="s">
        <v>64</v>
      </c>
      <c r="C129" s="45">
        <v>0.03319431184362595</v>
      </c>
      <c r="D129" s="46">
        <v>0.027298612405667395</v>
      </c>
      <c r="E129" s="46">
        <v>0.03022149237785274</v>
      </c>
      <c r="F129" s="46">
        <v>0.031098593193625592</v>
      </c>
      <c r="G129" s="46">
        <v>0.042770555646974934</v>
      </c>
      <c r="H129" s="46">
        <v>0.01789262656995433</v>
      </c>
      <c r="I129" s="46">
        <v>0.028942652409073108</v>
      </c>
      <c r="J129" s="46">
        <v>0.028612168579076933</v>
      </c>
      <c r="M129"/>
    </row>
    <row r="130" spans="2:13" ht="12.75">
      <c r="B130" s="3" t="s">
        <v>65</v>
      </c>
      <c r="C130" s="45">
        <v>0.025591884971966794</v>
      </c>
      <c r="D130" s="46">
        <v>0.021342631297269862</v>
      </c>
      <c r="E130" s="46">
        <v>0.015750983364352458</v>
      </c>
      <c r="F130" s="46">
        <v>0.02027070186311549</v>
      </c>
      <c r="G130" s="46">
        <v>0.004893163263737409</v>
      </c>
      <c r="H130" s="46">
        <v>0.028786954017342593</v>
      </c>
      <c r="I130" s="46">
        <v>0.010867501327713613</v>
      </c>
      <c r="J130" s="46">
        <v>0.019714257255708672</v>
      </c>
      <c r="M130"/>
    </row>
    <row r="131" spans="2:13" ht="13.5" thickBot="1">
      <c r="B131" s="3" t="s">
        <v>66</v>
      </c>
      <c r="C131" s="42">
        <v>0.6328001914026111</v>
      </c>
      <c r="D131" s="42">
        <v>1.0910412061447718</v>
      </c>
      <c r="E131" s="42">
        <v>0.4861359334879278</v>
      </c>
      <c r="F131" s="42">
        <v>0.6460537412717193</v>
      </c>
      <c r="G131" s="42">
        <v>0.11640472997253241</v>
      </c>
      <c r="H131" s="42">
        <v>0.2952760694083092</v>
      </c>
      <c r="I131" s="42">
        <v>0.3727495554584192</v>
      </c>
      <c r="J131" s="42">
        <v>0.7335765807704139</v>
      </c>
      <c r="M131"/>
    </row>
    <row r="132" spans="3:13" ht="13.5" thickBot="1">
      <c r="C132" s="13"/>
      <c r="M132"/>
    </row>
    <row r="133" spans="2:13" ht="13.5" thickBot="1">
      <c r="B133" s="80" t="s">
        <v>72</v>
      </c>
      <c r="C133" s="81" t="s">
        <v>215</v>
      </c>
      <c r="D133" s="66" t="s">
        <v>221</v>
      </c>
      <c r="E133" s="66" t="s">
        <v>227</v>
      </c>
      <c r="F133" s="84" t="s">
        <v>239</v>
      </c>
      <c r="G133" s="84" t="s">
        <v>229</v>
      </c>
      <c r="H133" s="66" t="s">
        <v>32</v>
      </c>
      <c r="I133" s="84" t="s">
        <v>248</v>
      </c>
      <c r="J133" s="83" t="s">
        <v>68</v>
      </c>
      <c r="M133"/>
    </row>
    <row r="134" spans="2:10" ht="12">
      <c r="B134" s="3" t="s">
        <v>71</v>
      </c>
      <c r="C134" s="39">
        <v>59</v>
      </c>
      <c r="D134" s="52">
        <v>3</v>
      </c>
      <c r="E134" s="43">
        <v>10</v>
      </c>
      <c r="F134" s="43">
        <v>9</v>
      </c>
      <c r="G134" s="43">
        <v>6</v>
      </c>
      <c r="H134" s="43">
        <v>4</v>
      </c>
      <c r="I134" s="50">
        <v>4</v>
      </c>
      <c r="J134" s="37">
        <v>5</v>
      </c>
    </row>
    <row r="135" spans="2:10" ht="12">
      <c r="B135" s="3" t="s">
        <v>63</v>
      </c>
      <c r="C135" s="45">
        <v>0.28349611471864805</v>
      </c>
      <c r="D135" s="46">
        <v>0.02874794377615451</v>
      </c>
      <c r="E135" s="46">
        <v>0.09834817022082233</v>
      </c>
      <c r="F135" s="46">
        <v>0.038146913067997945</v>
      </c>
      <c r="G135" s="46">
        <v>0.087424460686679</v>
      </c>
      <c r="H135" s="46">
        <v>0.0490012748966869</v>
      </c>
      <c r="I135" s="46">
        <v>0.05573137061395865</v>
      </c>
      <c r="J135" s="46">
        <v>0.08334701355491998</v>
      </c>
    </row>
    <row r="136" spans="2:10" ht="12">
      <c r="B136" s="3" t="s">
        <v>64</v>
      </c>
      <c r="C136" s="45">
        <v>0.09509847437254326</v>
      </c>
      <c r="D136" s="46">
        <v>0.027143950097171236</v>
      </c>
      <c r="E136" s="46">
        <v>0.08120166567519334</v>
      </c>
      <c r="F136" s="46">
        <v>0.03658118552533713</v>
      </c>
      <c r="G136" s="46">
        <v>0.059804805092708</v>
      </c>
      <c r="H136" s="46">
        <v>0.03977788238794175</v>
      </c>
      <c r="I136" s="46">
        <v>0.0478500389990063</v>
      </c>
      <c r="J136" s="46">
        <v>0.07486813830826333</v>
      </c>
    </row>
    <row r="137" spans="2:10" ht="12">
      <c r="B137" s="3" t="s">
        <v>65</v>
      </c>
      <c r="C137" s="45">
        <v>1.1813918413865783</v>
      </c>
      <c r="D137" s="46">
        <v>0.02586586261770831</v>
      </c>
      <c r="E137" s="46">
        <v>0.08566744150822528</v>
      </c>
      <c r="F137" s="46">
        <v>0.016959978993348307</v>
      </c>
      <c r="G137" s="46">
        <v>0.09179859951847759</v>
      </c>
      <c r="H137" s="46">
        <v>0.05392687265323173</v>
      </c>
      <c r="I137" s="46">
        <v>0.027466504555466294</v>
      </c>
      <c r="J137" s="46">
        <v>0.07023557366510244</v>
      </c>
    </row>
    <row r="138" spans="2:10" ht="12.75" thickBot="1">
      <c r="B138" s="3" t="s">
        <v>66</v>
      </c>
      <c r="C138" s="42">
        <v>4.167224099557889</v>
      </c>
      <c r="D138" s="42">
        <v>0.8997465286252302</v>
      </c>
      <c r="E138" s="42">
        <v>0.8710628913163828</v>
      </c>
      <c r="F138" s="42">
        <v>0.44459636781400025</v>
      </c>
      <c r="G138" s="42">
        <v>1.0500333521927585</v>
      </c>
      <c r="H138" s="42">
        <v>1.1005197878408233</v>
      </c>
      <c r="I138" s="42">
        <v>0.49283741370227396</v>
      </c>
      <c r="J138" s="42">
        <v>0.8426885459887774</v>
      </c>
    </row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>
      <c r="N167" s="16" t="s">
        <v>138</v>
      </c>
    </row>
    <row r="168" spans="13:14" ht="12.75">
      <c r="M168" s="3" t="s">
        <v>215</v>
      </c>
      <c r="N168" s="7">
        <f>C120</f>
        <v>6771732</v>
      </c>
    </row>
    <row r="169" spans="1:14" ht="12.75">
      <c r="A169"/>
      <c r="B169"/>
      <c r="C169"/>
      <c r="D169"/>
      <c r="E169"/>
      <c r="F169"/>
      <c r="G169"/>
      <c r="H169"/>
      <c r="I169"/>
      <c r="J169"/>
      <c r="M169" s="3" t="s">
        <v>221</v>
      </c>
      <c r="N169" s="7">
        <f>D120</f>
        <v>416567</v>
      </c>
    </row>
    <row r="170" spans="1:14" ht="12.75">
      <c r="A170"/>
      <c r="B170"/>
      <c r="C170"/>
      <c r="D170"/>
      <c r="E170"/>
      <c r="F170"/>
      <c r="G170"/>
      <c r="H170"/>
      <c r="I170"/>
      <c r="J170"/>
      <c r="M170" s="3" t="s">
        <v>227</v>
      </c>
      <c r="N170" s="7">
        <f>E120</f>
        <v>805870</v>
      </c>
    </row>
    <row r="171" spans="1:14" ht="12.75">
      <c r="A171"/>
      <c r="B171"/>
      <c r="C171"/>
      <c r="D171"/>
      <c r="E171"/>
      <c r="F171"/>
      <c r="G171"/>
      <c r="H171"/>
      <c r="I171"/>
      <c r="J171"/>
      <c r="M171" s="3" t="s">
        <v>239</v>
      </c>
      <c r="N171" s="7">
        <f>F120</f>
        <v>388161</v>
      </c>
    </row>
    <row r="172" spans="1:14" ht="12.75">
      <c r="A172"/>
      <c r="B172"/>
      <c r="C172"/>
      <c r="D172"/>
      <c r="E172"/>
      <c r="F172"/>
      <c r="G172"/>
      <c r="H172"/>
      <c r="I172"/>
      <c r="J172"/>
      <c r="M172" s="3" t="s">
        <v>229</v>
      </c>
      <c r="N172" s="7">
        <f>G120</f>
        <v>362371</v>
      </c>
    </row>
    <row r="173" spans="1:14" ht="12.75">
      <c r="A173"/>
      <c r="B173"/>
      <c r="C173"/>
      <c r="D173"/>
      <c r="E173"/>
      <c r="F173"/>
      <c r="G173"/>
      <c r="H173"/>
      <c r="I173"/>
      <c r="J173"/>
      <c r="M173" s="3" t="s">
        <v>32</v>
      </c>
      <c r="N173" s="7">
        <f>H120</f>
        <v>359682</v>
      </c>
    </row>
    <row r="174" spans="1:14" ht="12.75">
      <c r="A174"/>
      <c r="B174"/>
      <c r="C174"/>
      <c r="D174"/>
      <c r="E174"/>
      <c r="F174"/>
      <c r="G174"/>
      <c r="H174"/>
      <c r="I174"/>
      <c r="J174"/>
      <c r="M174" s="53" t="s">
        <v>248</v>
      </c>
      <c r="N174" s="7">
        <f>I120</f>
        <v>211339</v>
      </c>
    </row>
    <row r="175" spans="1:14" ht="12.75">
      <c r="A175"/>
      <c r="B175"/>
      <c r="C175"/>
      <c r="D175"/>
      <c r="E175"/>
      <c r="F175"/>
      <c r="G175"/>
      <c r="H175"/>
      <c r="I175"/>
      <c r="J175"/>
      <c r="M175" s="3" t="s">
        <v>68</v>
      </c>
      <c r="N175" s="7">
        <f>J120</f>
        <v>462288</v>
      </c>
    </row>
    <row r="176" spans="1:14" ht="12.75">
      <c r="A176"/>
      <c r="B176"/>
      <c r="C176"/>
      <c r="D176"/>
      <c r="E176"/>
      <c r="F176"/>
      <c r="G176"/>
      <c r="H176"/>
      <c r="I176"/>
      <c r="J176"/>
      <c r="N176" s="7">
        <f>SUM(N168:N175)</f>
        <v>9778010</v>
      </c>
    </row>
    <row r="177" spans="1:15" ht="6" customHeight="1">
      <c r="A177"/>
      <c r="B177"/>
      <c r="C177"/>
      <c r="D177"/>
      <c r="E177"/>
      <c r="F177"/>
      <c r="G177"/>
      <c r="H177"/>
      <c r="I177"/>
      <c r="J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M183"/>
      <c r="N183"/>
      <c r="O183"/>
    </row>
    <row r="184" spans="1:15" ht="9.75" customHeight="1">
      <c r="A184"/>
      <c r="B184"/>
      <c r="C184"/>
      <c r="D184"/>
      <c r="E184"/>
      <c r="F184"/>
      <c r="G184"/>
      <c r="H184"/>
      <c r="I184"/>
      <c r="J184"/>
      <c r="M184"/>
      <c r="N184"/>
      <c r="O184"/>
    </row>
    <row r="185" spans="1:15" ht="10.5" customHeight="1">
      <c r="A185"/>
      <c r="B185"/>
      <c r="C185"/>
      <c r="D185"/>
      <c r="E185"/>
      <c r="F185"/>
      <c r="G185"/>
      <c r="H185"/>
      <c r="I185"/>
      <c r="J185"/>
      <c r="M185"/>
      <c r="N185"/>
      <c r="O185"/>
    </row>
    <row r="186" spans="1:16" ht="12.75">
      <c r="A186"/>
      <c r="B186"/>
      <c r="C186"/>
      <c r="D186"/>
      <c r="E186"/>
      <c r="F186"/>
      <c r="G186"/>
      <c r="H186"/>
      <c r="I186"/>
      <c r="J186"/>
      <c r="M186"/>
      <c r="N186"/>
      <c r="O186"/>
      <c r="P186"/>
    </row>
    <row r="187" spans="1:16" ht="12.75">
      <c r="A187"/>
      <c r="B187"/>
      <c r="C187"/>
      <c r="D187"/>
      <c r="E187"/>
      <c r="F187"/>
      <c r="G187"/>
      <c r="H187"/>
      <c r="I187"/>
      <c r="J187"/>
      <c r="M187"/>
      <c r="N187"/>
      <c r="O187"/>
      <c r="P187"/>
    </row>
    <row r="188" spans="1:16" ht="12.75">
      <c r="A188"/>
      <c r="B188"/>
      <c r="C188"/>
      <c r="D188"/>
      <c r="E188"/>
      <c r="F188"/>
      <c r="G188"/>
      <c r="H188"/>
      <c r="I188"/>
      <c r="J188"/>
      <c r="M188"/>
      <c r="N188"/>
      <c r="O188"/>
      <c r="P188"/>
    </row>
    <row r="189" spans="1:16" ht="12.75">
      <c r="A189"/>
      <c r="B189"/>
      <c r="C189"/>
      <c r="D189"/>
      <c r="E189"/>
      <c r="F189"/>
      <c r="G189"/>
      <c r="H189"/>
      <c r="I189"/>
      <c r="J189"/>
      <c r="M189"/>
      <c r="N189"/>
      <c r="O189"/>
      <c r="P189"/>
    </row>
    <row r="190" spans="1:16" ht="12.75">
      <c r="A190"/>
      <c r="B190"/>
      <c r="C190"/>
      <c r="D190"/>
      <c r="E190"/>
      <c r="F190"/>
      <c r="G190"/>
      <c r="H190"/>
      <c r="I190"/>
      <c r="J190"/>
      <c r="P190" s="16" t="s">
        <v>30</v>
      </c>
    </row>
    <row r="191" spans="1:16" ht="12.75">
      <c r="A191"/>
      <c r="B191"/>
      <c r="C191"/>
      <c r="D191"/>
      <c r="E191"/>
      <c r="F191"/>
      <c r="G191"/>
      <c r="H191"/>
      <c r="I191"/>
      <c r="J191"/>
      <c r="M191" s="3" t="s">
        <v>215</v>
      </c>
      <c r="N191" s="15">
        <f>C128</f>
        <v>0.04044228386726938</v>
      </c>
      <c r="O191" s="3" t="s">
        <v>32</v>
      </c>
      <c r="P191" s="15">
        <v>0.09749165950030259</v>
      </c>
    </row>
    <row r="192" spans="1:16" ht="12.75" customHeight="1">
      <c r="A192"/>
      <c r="B192"/>
      <c r="C192"/>
      <c r="D192"/>
      <c r="E192"/>
      <c r="F192"/>
      <c r="G192"/>
      <c r="H192"/>
      <c r="I192"/>
      <c r="J192"/>
      <c r="M192" s="3" t="s">
        <v>221</v>
      </c>
      <c r="N192" s="15">
        <f>D128</f>
        <v>0.019561709655939317</v>
      </c>
      <c r="O192" s="3" t="s">
        <v>229</v>
      </c>
      <c r="P192" s="15">
        <v>0.04203577693872088</v>
      </c>
    </row>
    <row r="193" spans="1:16" ht="12.75">
      <c r="A193"/>
      <c r="B193"/>
      <c r="C193"/>
      <c r="D193"/>
      <c r="E193"/>
      <c r="F193"/>
      <c r="G193"/>
      <c r="H193"/>
      <c r="I193"/>
      <c r="J193"/>
      <c r="M193" s="3" t="s">
        <v>227</v>
      </c>
      <c r="N193" s="15">
        <f>E128</f>
        <v>0.03240036845526376</v>
      </c>
      <c r="O193" s="3" t="s">
        <v>215</v>
      </c>
      <c r="P193" s="15">
        <v>0.04044228386726938</v>
      </c>
    </row>
    <row r="194" spans="1:17" ht="12.75">
      <c r="A194"/>
      <c r="B194"/>
      <c r="C194"/>
      <c r="D194"/>
      <c r="E194"/>
      <c r="F194"/>
      <c r="G194"/>
      <c r="H194"/>
      <c r="I194"/>
      <c r="J194"/>
      <c r="M194" s="3" t="s">
        <v>239</v>
      </c>
      <c r="N194" s="15">
        <f>F128</f>
        <v>0.0313761852430632</v>
      </c>
      <c r="O194" s="3" t="s">
        <v>227</v>
      </c>
      <c r="P194" s="15">
        <v>0.03240036845526376</v>
      </c>
      <c r="Q194" s="3"/>
    </row>
    <row r="195" spans="1:16" ht="12.75">
      <c r="A195"/>
      <c r="B195"/>
      <c r="C195"/>
      <c r="D195"/>
      <c r="E195"/>
      <c r="F195"/>
      <c r="G195"/>
      <c r="H195"/>
      <c r="I195"/>
      <c r="J195"/>
      <c r="M195" s="3" t="s">
        <v>229</v>
      </c>
      <c r="N195" s="15">
        <f>G128</f>
        <v>0.04203577693872088</v>
      </c>
      <c r="O195" s="3" t="s">
        <v>239</v>
      </c>
      <c r="P195" s="15">
        <v>0.0313761852430632</v>
      </c>
    </row>
    <row r="196" spans="1:16" ht="12.75">
      <c r="A196"/>
      <c r="B196"/>
      <c r="C196"/>
      <c r="D196"/>
      <c r="E196"/>
      <c r="F196"/>
      <c r="G196"/>
      <c r="H196"/>
      <c r="I196"/>
      <c r="J196"/>
      <c r="M196" s="3" t="s">
        <v>32</v>
      </c>
      <c r="N196" s="15">
        <f>H128</f>
        <v>0.09749165950030259</v>
      </c>
      <c r="O196" s="53" t="s">
        <v>248</v>
      </c>
      <c r="P196" s="15">
        <v>0.029154967909615387</v>
      </c>
    </row>
    <row r="197" spans="13:16" ht="12.75">
      <c r="M197" s="3" t="s">
        <v>68</v>
      </c>
      <c r="N197" s="15">
        <f>I128</f>
        <v>0.029154967909615387</v>
      </c>
      <c r="O197" s="3" t="s">
        <v>68</v>
      </c>
      <c r="P197" s="15">
        <v>0.026874163887571825</v>
      </c>
    </row>
    <row r="198" spans="13:16" ht="12.75">
      <c r="M198"/>
      <c r="N198"/>
      <c r="O198" s="3" t="s">
        <v>221</v>
      </c>
      <c r="P198" s="15">
        <v>0.019561709655939317</v>
      </c>
    </row>
    <row r="199" spans="13:16" ht="12.75">
      <c r="M199"/>
      <c r="N199"/>
      <c r="O199"/>
      <c r="P199"/>
    </row>
    <row r="200" spans="13:16" ht="12.75">
      <c r="M200"/>
      <c r="N200"/>
      <c r="O200"/>
      <c r="P200"/>
    </row>
    <row r="201" spans="13:16" ht="12.75">
      <c r="M201"/>
      <c r="N201"/>
      <c r="O201"/>
      <c r="P201"/>
    </row>
    <row r="202" spans="13:16" ht="12.75">
      <c r="M202"/>
      <c r="N202"/>
      <c r="O202"/>
      <c r="P202"/>
    </row>
    <row r="203" spans="13:16" ht="12.75">
      <c r="M203"/>
      <c r="N203"/>
      <c r="O203"/>
      <c r="P203"/>
    </row>
    <row r="204" spans="13:16" ht="12.75">
      <c r="M204"/>
      <c r="N204"/>
      <c r="O204"/>
      <c r="P204"/>
    </row>
    <row r="205" spans="13:16" ht="12.75">
      <c r="M205"/>
      <c r="N205"/>
      <c r="O205"/>
      <c r="P205"/>
    </row>
    <row r="206" ht="12.75"/>
    <row r="207" spans="13:16" ht="12.75">
      <c r="M207"/>
      <c r="N207"/>
      <c r="O207"/>
      <c r="P207"/>
    </row>
    <row r="208" spans="13:16" ht="12.75">
      <c r="M208"/>
      <c r="N208"/>
      <c r="O208"/>
      <c r="P208"/>
    </row>
    <row r="209" spans="13:16" ht="12.75">
      <c r="M209"/>
      <c r="N209"/>
      <c r="O209"/>
      <c r="P209"/>
    </row>
    <row r="210" spans="13:16" ht="12.75">
      <c r="M210"/>
      <c r="N210"/>
      <c r="O210"/>
      <c r="P210"/>
    </row>
    <row r="211" spans="13:16" ht="12.75">
      <c r="M211"/>
      <c r="N211"/>
      <c r="O211"/>
      <c r="P211"/>
    </row>
    <row r="212" spans="13:16" ht="12.75">
      <c r="M212"/>
      <c r="N212"/>
      <c r="O212"/>
      <c r="P212"/>
    </row>
    <row r="213" spans="13:16" ht="12.75">
      <c r="M213"/>
      <c r="N213"/>
      <c r="O213"/>
      <c r="P213"/>
    </row>
    <row r="214" spans="13:16" ht="12.75">
      <c r="M214"/>
      <c r="N214"/>
      <c r="O214"/>
      <c r="P214"/>
    </row>
    <row r="215" spans="13:16" ht="12.75">
      <c r="M215"/>
      <c r="N215"/>
      <c r="O215"/>
      <c r="P215"/>
    </row>
    <row r="216" ht="12.75"/>
    <row r="217" ht="12.75">
      <c r="P217" s="16" t="s">
        <v>31</v>
      </c>
    </row>
    <row r="218" spans="13:16" ht="12.75">
      <c r="M218" s="3" t="s">
        <v>215</v>
      </c>
      <c r="N218" s="15">
        <f>C135</f>
        <v>0.28349611471864805</v>
      </c>
      <c r="O218" s="3" t="s">
        <v>215</v>
      </c>
      <c r="P218" s="15">
        <v>0.28349611471864805</v>
      </c>
    </row>
    <row r="219" spans="13:16" ht="12.75">
      <c r="M219" s="3" t="s">
        <v>221</v>
      </c>
      <c r="N219" s="15">
        <f>D135</f>
        <v>0.02874794377615451</v>
      </c>
      <c r="O219" s="3" t="s">
        <v>227</v>
      </c>
      <c r="P219" s="15">
        <v>0.09834817022082233</v>
      </c>
    </row>
    <row r="220" spans="13:16" ht="12.75">
      <c r="M220" s="3" t="s">
        <v>227</v>
      </c>
      <c r="N220" s="15">
        <f>E135</f>
        <v>0.09834817022082233</v>
      </c>
      <c r="O220" s="3" t="s">
        <v>229</v>
      </c>
      <c r="P220" s="15">
        <v>0.087424460686679</v>
      </c>
    </row>
    <row r="221" spans="13:16" ht="12.75">
      <c r="M221" s="3" t="s">
        <v>239</v>
      </c>
      <c r="N221" s="15">
        <f>F135</f>
        <v>0.038146913067997945</v>
      </c>
      <c r="O221" s="3" t="s">
        <v>68</v>
      </c>
      <c r="P221" s="15">
        <v>0.08334701355491998</v>
      </c>
    </row>
    <row r="222" spans="13:16" ht="12.75">
      <c r="M222" s="3" t="s">
        <v>229</v>
      </c>
      <c r="N222" s="15">
        <f>G135</f>
        <v>0.087424460686679</v>
      </c>
      <c r="O222" s="3" t="s">
        <v>248</v>
      </c>
      <c r="P222" s="15">
        <v>0.05573137061395865</v>
      </c>
    </row>
    <row r="223" spans="13:16" ht="12.75">
      <c r="M223" s="3" t="s">
        <v>32</v>
      </c>
      <c r="N223" s="15">
        <f>H135</f>
        <v>0.0490012748966869</v>
      </c>
      <c r="O223" s="3" t="s">
        <v>32</v>
      </c>
      <c r="P223" s="15">
        <v>0.0490012748966869</v>
      </c>
    </row>
    <row r="224" spans="13:16" ht="12.75">
      <c r="M224" s="3" t="s">
        <v>68</v>
      </c>
      <c r="N224" s="15">
        <f>I135</f>
        <v>0.05573137061395865</v>
      </c>
      <c r="O224" s="3" t="s">
        <v>239</v>
      </c>
      <c r="P224" s="15">
        <v>0.038146913067997945</v>
      </c>
    </row>
    <row r="225" spans="15:16" ht="12.75">
      <c r="O225" s="3" t="s">
        <v>221</v>
      </c>
      <c r="P225" s="15">
        <v>0.02874794377615451</v>
      </c>
    </row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8" ht="12.75" thickBot="1"/>
    <row r="239" spans="4:6" ht="15" thickBot="1">
      <c r="D239" s="73"/>
      <c r="E239" s="74" t="s">
        <v>73</v>
      </c>
      <c r="F239" s="68"/>
    </row>
    <row r="240" ht="12">
      <c r="E240" s="10" t="s">
        <v>139</v>
      </c>
    </row>
    <row r="241" ht="12.75" thickBot="1"/>
    <row r="242" spans="1:11" ht="12">
      <c r="A242" s="6"/>
      <c r="B242" s="39"/>
      <c r="C242" s="39"/>
      <c r="D242" s="56"/>
      <c r="E242" s="56" t="s">
        <v>74</v>
      </c>
      <c r="F242" s="59" t="s">
        <v>75</v>
      </c>
      <c r="G242" s="63" t="s">
        <v>206</v>
      </c>
      <c r="H242" s="63" t="s">
        <v>206</v>
      </c>
      <c r="K242" s="2"/>
    </row>
    <row r="243" spans="1:11" ht="12">
      <c r="A243" s="6"/>
      <c r="B243" s="54" t="s">
        <v>76</v>
      </c>
      <c r="C243" s="54" t="s">
        <v>208</v>
      </c>
      <c r="D243" s="57" t="s">
        <v>212</v>
      </c>
      <c r="E243" s="75">
        <v>1998</v>
      </c>
      <c r="F243" s="60">
        <v>1998</v>
      </c>
      <c r="G243" s="54" t="s">
        <v>212</v>
      </c>
      <c r="H243" s="54" t="s">
        <v>74</v>
      </c>
      <c r="K243" s="2"/>
    </row>
    <row r="244" spans="1:10" s="2" customFormat="1" ht="12.75" thickBot="1">
      <c r="A244" s="6"/>
      <c r="B244" s="55"/>
      <c r="C244" s="55"/>
      <c r="D244" s="58" t="s">
        <v>213</v>
      </c>
      <c r="E244" s="58" t="s">
        <v>213</v>
      </c>
      <c r="F244" s="61" t="s">
        <v>77</v>
      </c>
      <c r="G244" s="55"/>
      <c r="H244" s="55"/>
      <c r="I244" s="1"/>
      <c r="J244" s="1"/>
    </row>
    <row r="245" spans="1:8" ht="12">
      <c r="A245" s="5">
        <v>1</v>
      </c>
      <c r="B245" s="17" t="s">
        <v>50</v>
      </c>
      <c r="C245" s="90" t="s">
        <v>239</v>
      </c>
      <c r="D245" s="91">
        <v>705710</v>
      </c>
      <c r="E245" s="91">
        <v>20942</v>
      </c>
      <c r="F245" s="92">
        <v>2017</v>
      </c>
      <c r="G245" s="93">
        <f>F245/D245</f>
        <v>0.0028581145229626902</v>
      </c>
      <c r="H245" s="21">
        <f aca="true" t="shared" si="6" ref="H245:H276">F245/E245</f>
        <v>0.09631362811574826</v>
      </c>
    </row>
    <row r="246" spans="1:8" ht="12">
      <c r="A246" s="5">
        <v>2</v>
      </c>
      <c r="B246" s="22" t="s">
        <v>240</v>
      </c>
      <c r="C246" s="94" t="s">
        <v>229</v>
      </c>
      <c r="D246" s="95">
        <v>683358</v>
      </c>
      <c r="E246" s="95">
        <v>21790</v>
      </c>
      <c r="F246" s="96">
        <v>2199</v>
      </c>
      <c r="G246" s="97">
        <f>F246/D246</f>
        <v>0.003217932620968804</v>
      </c>
      <c r="H246" s="26">
        <f t="shared" si="6"/>
        <v>0.10091785222579165</v>
      </c>
    </row>
    <row r="247" spans="1:8" ht="12">
      <c r="A247" s="5">
        <v>3</v>
      </c>
      <c r="B247" s="22" t="s">
        <v>55</v>
      </c>
      <c r="C247" s="94" t="s">
        <v>221</v>
      </c>
      <c r="D247" s="95">
        <v>640083</v>
      </c>
      <c r="E247" s="95">
        <v>25335</v>
      </c>
      <c r="F247" s="96">
        <v>-791</v>
      </c>
      <c r="G247" s="97">
        <f>F247/D247</f>
        <v>-0.0012357772351398177</v>
      </c>
      <c r="H247" s="26">
        <f t="shared" si="6"/>
        <v>-0.031221630155910795</v>
      </c>
    </row>
    <row r="248" spans="1:8" ht="12">
      <c r="A248" s="5">
        <v>4</v>
      </c>
      <c r="B248" s="22" t="s">
        <v>104</v>
      </c>
      <c r="C248" s="94" t="s">
        <v>215</v>
      </c>
      <c r="D248" s="95">
        <v>617679</v>
      </c>
      <c r="E248" s="95">
        <v>51220</v>
      </c>
      <c r="F248" s="96">
        <v>5165</v>
      </c>
      <c r="G248" s="97">
        <f>F248/D248</f>
        <v>0.008361948520186051</v>
      </c>
      <c r="H248" s="26">
        <f t="shared" si="6"/>
        <v>0.1008395158141351</v>
      </c>
    </row>
    <row r="249" spans="1:8" ht="12">
      <c r="A249" s="5">
        <v>5</v>
      </c>
      <c r="B249" s="22" t="s">
        <v>83</v>
      </c>
      <c r="C249" s="94" t="s">
        <v>221</v>
      </c>
      <c r="D249" s="95">
        <v>512929</v>
      </c>
      <c r="E249" s="95">
        <v>22583</v>
      </c>
      <c r="F249" s="96">
        <v>-3555</v>
      </c>
      <c r="G249" s="97">
        <f>F249/D249</f>
        <v>-0.006930783792688656</v>
      </c>
      <c r="H249" s="26">
        <f t="shared" si="6"/>
        <v>-0.1574192977018111</v>
      </c>
    </row>
    <row r="250" spans="1:8" ht="12">
      <c r="A250" s="5">
        <v>6</v>
      </c>
      <c r="B250" s="22" t="s">
        <v>140</v>
      </c>
      <c r="C250" s="94" t="s">
        <v>32</v>
      </c>
      <c r="D250" s="95">
        <v>504889</v>
      </c>
      <c r="E250" s="95">
        <v>17987</v>
      </c>
      <c r="F250" s="96">
        <v>2206</v>
      </c>
      <c r="G250" s="97">
        <f>F250/D250</f>
        <v>0.004369277207465403</v>
      </c>
      <c r="H250" s="26">
        <f t="shared" si="6"/>
        <v>0.1226441318730194</v>
      </c>
    </row>
    <row r="251" spans="1:8" ht="12">
      <c r="A251" s="5">
        <v>7</v>
      </c>
      <c r="B251" s="22" t="s">
        <v>252</v>
      </c>
      <c r="C251" s="94" t="s">
        <v>135</v>
      </c>
      <c r="D251" s="95">
        <v>475546</v>
      </c>
      <c r="E251" s="95">
        <v>30587</v>
      </c>
      <c r="F251" s="96">
        <v>4782</v>
      </c>
      <c r="G251" s="97">
        <f>F251/D251</f>
        <v>0.01005580953262145</v>
      </c>
      <c r="H251" s="26">
        <f t="shared" si="6"/>
        <v>0.1563409291529081</v>
      </c>
    </row>
    <row r="252" spans="1:8" ht="12">
      <c r="A252" s="5">
        <v>8</v>
      </c>
      <c r="B252" s="22" t="s">
        <v>35</v>
      </c>
      <c r="C252" s="94" t="s">
        <v>229</v>
      </c>
      <c r="D252" s="95">
        <v>474256</v>
      </c>
      <c r="E252" s="95">
        <v>19412</v>
      </c>
      <c r="F252" s="96">
        <v>1859</v>
      </c>
      <c r="G252" s="97">
        <f>F252/D252</f>
        <v>0.003919823892581222</v>
      </c>
      <c r="H252" s="26">
        <f t="shared" si="6"/>
        <v>0.09576550587265609</v>
      </c>
    </row>
    <row r="253" spans="1:8" ht="12">
      <c r="A253" s="5">
        <v>9</v>
      </c>
      <c r="B253" s="22" t="s">
        <v>160</v>
      </c>
      <c r="C253" s="94" t="s">
        <v>239</v>
      </c>
      <c r="D253" s="95">
        <v>473315</v>
      </c>
      <c r="E253" s="95">
        <v>13933</v>
      </c>
      <c r="F253" s="96">
        <v>1086</v>
      </c>
      <c r="G253" s="97">
        <f>F253/D253</f>
        <v>0.002294455066921606</v>
      </c>
      <c r="H253" s="26">
        <f t="shared" si="6"/>
        <v>0.07794444843178067</v>
      </c>
    </row>
    <row r="254" spans="1:8" ht="12">
      <c r="A254" s="5">
        <v>10</v>
      </c>
      <c r="B254" s="22" t="s">
        <v>79</v>
      </c>
      <c r="C254" s="94" t="s">
        <v>221</v>
      </c>
      <c r="D254" s="95">
        <v>465631</v>
      </c>
      <c r="E254" s="95">
        <v>20602</v>
      </c>
      <c r="F254" s="96">
        <v>-5011</v>
      </c>
      <c r="G254" s="97">
        <f>F254/D254</f>
        <v>-0.010761740519853704</v>
      </c>
      <c r="H254" s="26">
        <f t="shared" si="6"/>
        <v>-0.24322881273662753</v>
      </c>
    </row>
    <row r="255" spans="1:8" ht="12">
      <c r="A255" s="5">
        <v>11</v>
      </c>
      <c r="B255" s="22" t="s">
        <v>80</v>
      </c>
      <c r="C255" s="94" t="s">
        <v>221</v>
      </c>
      <c r="D255" s="95">
        <v>462560</v>
      </c>
      <c r="E255" s="95">
        <v>21029</v>
      </c>
      <c r="F255" s="96">
        <v>-3840</v>
      </c>
      <c r="G255" s="97">
        <f>F255/D255</f>
        <v>-0.008301625735039779</v>
      </c>
      <c r="H255" s="26">
        <f t="shared" si="6"/>
        <v>-0.18260497408340862</v>
      </c>
    </row>
    <row r="256" spans="1:8" ht="12">
      <c r="A256" s="5">
        <v>12</v>
      </c>
      <c r="B256" s="22" t="s">
        <v>141</v>
      </c>
      <c r="C256" s="94" t="s">
        <v>248</v>
      </c>
      <c r="D256" s="95">
        <v>456465</v>
      </c>
      <c r="E256" s="95">
        <v>26465</v>
      </c>
      <c r="F256" s="96">
        <v>2452</v>
      </c>
      <c r="G256" s="97">
        <f>F256/D256</f>
        <v>0.0053717152465139716</v>
      </c>
      <c r="H256" s="26">
        <f t="shared" si="6"/>
        <v>0.09265067069714718</v>
      </c>
    </row>
    <row r="257" spans="1:8" ht="12">
      <c r="A257" s="5">
        <v>13</v>
      </c>
      <c r="B257" s="22" t="s">
        <v>82</v>
      </c>
      <c r="C257" s="94" t="s">
        <v>248</v>
      </c>
      <c r="D257" s="95">
        <v>448158</v>
      </c>
      <c r="E257" s="95">
        <v>13356</v>
      </c>
      <c r="F257" s="96">
        <v>1201</v>
      </c>
      <c r="G257" s="97">
        <f>F257/D257</f>
        <v>0.0026798584427813405</v>
      </c>
      <c r="H257" s="26">
        <f t="shared" si="6"/>
        <v>0.08992213237496256</v>
      </c>
    </row>
    <row r="258" spans="1:8" ht="12">
      <c r="A258" s="5">
        <v>14</v>
      </c>
      <c r="B258" s="22" t="s">
        <v>142</v>
      </c>
      <c r="C258" s="94" t="s">
        <v>221</v>
      </c>
      <c r="D258" s="95">
        <v>427194</v>
      </c>
      <c r="E258" s="95">
        <v>14473</v>
      </c>
      <c r="F258" s="96">
        <v>508</v>
      </c>
      <c r="G258" s="97">
        <f>F258/D258</f>
        <v>0.0011891552783981048</v>
      </c>
      <c r="H258" s="26">
        <f t="shared" si="6"/>
        <v>0.03509984108339667</v>
      </c>
    </row>
    <row r="259" spans="1:8" ht="12">
      <c r="A259" s="5">
        <v>15</v>
      </c>
      <c r="B259" s="22" t="s">
        <v>81</v>
      </c>
      <c r="C259" s="94" t="s">
        <v>221</v>
      </c>
      <c r="D259" s="95">
        <v>425214</v>
      </c>
      <c r="E259" s="95">
        <v>20139</v>
      </c>
      <c r="F259" s="96">
        <v>-4167</v>
      </c>
      <c r="G259" s="97">
        <f>F259/D259</f>
        <v>-0.009799771409219829</v>
      </c>
      <c r="H259" s="26">
        <f t="shared" si="6"/>
        <v>-0.206911961865038</v>
      </c>
    </row>
    <row r="260" spans="1:8" ht="12">
      <c r="A260" s="5">
        <v>16</v>
      </c>
      <c r="B260" s="22" t="s">
        <v>84</v>
      </c>
      <c r="C260" s="94" t="s">
        <v>221</v>
      </c>
      <c r="D260" s="95">
        <v>413105</v>
      </c>
      <c r="E260" s="95">
        <v>21652</v>
      </c>
      <c r="F260" s="96">
        <v>-4289</v>
      </c>
      <c r="G260" s="97">
        <f>F260/D260</f>
        <v>-0.010382348313382797</v>
      </c>
      <c r="H260" s="26">
        <f t="shared" si="6"/>
        <v>-0.19808793644928874</v>
      </c>
    </row>
    <row r="261" spans="1:8" ht="12">
      <c r="A261" s="5">
        <v>17</v>
      </c>
      <c r="B261" s="22" t="s">
        <v>87</v>
      </c>
      <c r="C261" s="94" t="s">
        <v>239</v>
      </c>
      <c r="D261" s="95">
        <v>403698</v>
      </c>
      <c r="E261" s="95">
        <v>9200</v>
      </c>
      <c r="F261" s="96">
        <v>658</v>
      </c>
      <c r="G261" s="97">
        <f>F261/D261</f>
        <v>0.0016299312852677001</v>
      </c>
      <c r="H261" s="26">
        <f t="shared" si="6"/>
        <v>0.07152173913043479</v>
      </c>
    </row>
    <row r="262" spans="1:8" ht="12">
      <c r="A262" s="5">
        <v>18</v>
      </c>
      <c r="B262" s="22" t="s">
        <v>143</v>
      </c>
      <c r="C262" s="94" t="s">
        <v>78</v>
      </c>
      <c r="D262" s="95">
        <v>397390</v>
      </c>
      <c r="E262" s="95">
        <v>22563</v>
      </c>
      <c r="F262" s="96">
        <v>424</v>
      </c>
      <c r="G262" s="97">
        <f>F262/D262</f>
        <v>0.0010669619265708749</v>
      </c>
      <c r="H262" s="26">
        <f t="shared" si="6"/>
        <v>0.018791827327926253</v>
      </c>
    </row>
    <row r="263" spans="1:8" ht="12">
      <c r="A263" s="5">
        <v>19</v>
      </c>
      <c r="B263" s="22" t="s">
        <v>85</v>
      </c>
      <c r="C263" s="94" t="s">
        <v>239</v>
      </c>
      <c r="D263" s="95">
        <v>396585</v>
      </c>
      <c r="E263" s="95">
        <v>11206</v>
      </c>
      <c r="F263" s="96">
        <v>1008</v>
      </c>
      <c r="G263" s="97">
        <f>F263/D263</f>
        <v>0.0025416997617156473</v>
      </c>
      <c r="H263" s="26">
        <f t="shared" si="6"/>
        <v>0.08995181152953775</v>
      </c>
    </row>
    <row r="264" spans="1:8" ht="12">
      <c r="A264" s="5">
        <v>20</v>
      </c>
      <c r="B264" s="22" t="s">
        <v>144</v>
      </c>
      <c r="C264" s="94" t="s">
        <v>221</v>
      </c>
      <c r="D264" s="95">
        <v>392078</v>
      </c>
      <c r="E264" s="95">
        <v>16224</v>
      </c>
      <c r="F264" s="96">
        <v>-1519</v>
      </c>
      <c r="G264" s="97">
        <f>F264/D264</f>
        <v>-0.003874229107473513</v>
      </c>
      <c r="H264" s="26">
        <f t="shared" si="6"/>
        <v>-0.0936267258382643</v>
      </c>
    </row>
    <row r="265" spans="1:8" ht="12">
      <c r="A265" s="5">
        <v>21</v>
      </c>
      <c r="B265" s="22" t="s">
        <v>86</v>
      </c>
      <c r="C265" s="94" t="s">
        <v>248</v>
      </c>
      <c r="D265" s="95">
        <v>379559</v>
      </c>
      <c r="E265" s="95">
        <v>14048</v>
      </c>
      <c r="F265" s="96">
        <v>1367</v>
      </c>
      <c r="G265" s="97">
        <f>F265/D265</f>
        <v>0.003601548112414671</v>
      </c>
      <c r="H265" s="26">
        <f t="shared" si="6"/>
        <v>0.09730922551252848</v>
      </c>
    </row>
    <row r="266" spans="1:8" ht="12">
      <c r="A266" s="5">
        <v>22</v>
      </c>
      <c r="B266" s="22" t="s">
        <v>91</v>
      </c>
      <c r="C266" s="94" t="s">
        <v>239</v>
      </c>
      <c r="D266" s="95">
        <v>375626</v>
      </c>
      <c r="E266" s="95">
        <v>12004</v>
      </c>
      <c r="F266" s="96">
        <v>1100</v>
      </c>
      <c r="G266" s="97">
        <f>F266/D266</f>
        <v>0.0029284447828425084</v>
      </c>
      <c r="H266" s="26">
        <f t="shared" si="6"/>
        <v>0.09163612129290237</v>
      </c>
    </row>
    <row r="267" spans="1:8" ht="12">
      <c r="A267" s="5">
        <v>23</v>
      </c>
      <c r="B267" s="22" t="s">
        <v>254</v>
      </c>
      <c r="C267" s="94" t="s">
        <v>215</v>
      </c>
      <c r="D267" s="95">
        <v>365875</v>
      </c>
      <c r="E267" s="95">
        <v>26645</v>
      </c>
      <c r="F267" s="96">
        <v>3782</v>
      </c>
      <c r="G267" s="97">
        <f>F267/D267</f>
        <v>0.010336863682951827</v>
      </c>
      <c r="H267" s="26">
        <f t="shared" si="6"/>
        <v>0.14194032651529367</v>
      </c>
    </row>
    <row r="268" spans="1:8" ht="12">
      <c r="A268" s="5">
        <v>24</v>
      </c>
      <c r="B268" s="22" t="s">
        <v>51</v>
      </c>
      <c r="C268" s="94" t="s">
        <v>227</v>
      </c>
      <c r="D268" s="95">
        <v>353354</v>
      </c>
      <c r="E268" s="95">
        <v>13634</v>
      </c>
      <c r="F268" s="96">
        <v>2296</v>
      </c>
      <c r="G268" s="97">
        <f>F268/D268</f>
        <v>0.006497733151457179</v>
      </c>
      <c r="H268" s="26">
        <f t="shared" si="6"/>
        <v>0.1684025231040047</v>
      </c>
    </row>
    <row r="269" spans="1:8" ht="12">
      <c r="A269" s="5">
        <v>25</v>
      </c>
      <c r="B269" s="22" t="s">
        <v>88</v>
      </c>
      <c r="C269" s="94" t="s">
        <v>215</v>
      </c>
      <c r="D269" s="95">
        <v>343620</v>
      </c>
      <c r="E269" s="95">
        <v>23659</v>
      </c>
      <c r="F269" s="96">
        <v>2828</v>
      </c>
      <c r="G269" s="97">
        <f>F269/D269</f>
        <v>0.00823002153541703</v>
      </c>
      <c r="H269" s="26">
        <f t="shared" si="6"/>
        <v>0.1195316792763853</v>
      </c>
    </row>
    <row r="270" spans="1:8" ht="12">
      <c r="A270" s="5">
        <v>26</v>
      </c>
      <c r="B270" s="22" t="s">
        <v>90</v>
      </c>
      <c r="C270" s="94" t="s">
        <v>78</v>
      </c>
      <c r="D270" s="95">
        <v>343526</v>
      </c>
      <c r="E270" s="95">
        <v>17528</v>
      </c>
      <c r="F270" s="96">
        <v>694</v>
      </c>
      <c r="G270" s="97">
        <f>F270/D270</f>
        <v>0.0020202255433358755</v>
      </c>
      <c r="H270" s="26">
        <f t="shared" si="6"/>
        <v>0.03959379278868097</v>
      </c>
    </row>
    <row r="271" spans="1:8" ht="12">
      <c r="A271" s="5">
        <v>27</v>
      </c>
      <c r="B271" s="22" t="s">
        <v>259</v>
      </c>
      <c r="C271" s="94" t="s">
        <v>32</v>
      </c>
      <c r="D271" s="95">
        <v>327311</v>
      </c>
      <c r="E271" s="95">
        <v>13428</v>
      </c>
      <c r="F271" s="96">
        <v>757</v>
      </c>
      <c r="G271" s="97">
        <f>F271/D271</f>
        <v>0.002312785088188298</v>
      </c>
      <c r="H271" s="26">
        <f t="shared" si="6"/>
        <v>0.056374739350610666</v>
      </c>
    </row>
    <row r="272" spans="1:8" ht="12">
      <c r="A272" s="5">
        <v>28</v>
      </c>
      <c r="B272" s="22" t="s">
        <v>92</v>
      </c>
      <c r="C272" s="94" t="s">
        <v>24</v>
      </c>
      <c r="D272" s="95">
        <v>324022</v>
      </c>
      <c r="E272" s="95">
        <v>9895</v>
      </c>
      <c r="F272" s="96">
        <v>1180</v>
      </c>
      <c r="G272" s="97">
        <f>F272/D272</f>
        <v>0.0036417280308127225</v>
      </c>
      <c r="H272" s="26">
        <f t="shared" si="6"/>
        <v>0.1192521475492673</v>
      </c>
    </row>
    <row r="273" spans="1:8" ht="12">
      <c r="A273" s="5">
        <v>29</v>
      </c>
      <c r="B273" s="22" t="s">
        <v>89</v>
      </c>
      <c r="C273" s="94" t="s">
        <v>227</v>
      </c>
      <c r="D273" s="95">
        <v>297461</v>
      </c>
      <c r="E273" s="95">
        <v>14389</v>
      </c>
      <c r="F273" s="96">
        <v>2730</v>
      </c>
      <c r="G273" s="97">
        <f>F273/D273</f>
        <v>0.009177673711847939</v>
      </c>
      <c r="H273" s="26">
        <f t="shared" si="6"/>
        <v>0.18972826464660505</v>
      </c>
    </row>
    <row r="274" spans="1:8" ht="12">
      <c r="A274" s="5">
        <v>30</v>
      </c>
      <c r="B274" s="22" t="s">
        <v>145</v>
      </c>
      <c r="C274" s="94" t="s">
        <v>32</v>
      </c>
      <c r="D274" s="95">
        <v>291795</v>
      </c>
      <c r="E274" s="95">
        <v>14630</v>
      </c>
      <c r="F274" s="96">
        <v>1159</v>
      </c>
      <c r="G274" s="97">
        <f>F274/D274</f>
        <v>0.003971966620401309</v>
      </c>
      <c r="H274" s="26">
        <f t="shared" si="6"/>
        <v>0.07922077922077922</v>
      </c>
    </row>
    <row r="275" spans="1:11" s="2" customFormat="1" ht="12">
      <c r="A275" s="5">
        <v>31</v>
      </c>
      <c r="B275" s="22" t="s">
        <v>146</v>
      </c>
      <c r="C275" s="94" t="s">
        <v>248</v>
      </c>
      <c r="D275" s="95">
        <v>291230</v>
      </c>
      <c r="E275" s="95">
        <v>11412</v>
      </c>
      <c r="F275" s="96">
        <v>1333</v>
      </c>
      <c r="G275" s="97">
        <f>F275/D275</f>
        <v>0.004577138344263984</v>
      </c>
      <c r="H275" s="26">
        <f t="shared" si="6"/>
        <v>0.1168068699614441</v>
      </c>
      <c r="I275" s="1"/>
      <c r="J275" s="1"/>
      <c r="K275" s="1"/>
    </row>
    <row r="276" spans="1:8" ht="12">
      <c r="A276" s="5">
        <v>32</v>
      </c>
      <c r="B276" s="76" t="s">
        <v>147</v>
      </c>
      <c r="C276" s="94" t="s">
        <v>48</v>
      </c>
      <c r="D276" s="95">
        <v>274087</v>
      </c>
      <c r="E276" s="95">
        <v>16638</v>
      </c>
      <c r="F276" s="96">
        <v>2004</v>
      </c>
      <c r="G276" s="97">
        <f>F276/D276</f>
        <v>0.0073115470635236254</v>
      </c>
      <c r="H276" s="26">
        <f t="shared" si="6"/>
        <v>0.12044716913090515</v>
      </c>
    </row>
    <row r="277" spans="1:8" ht="12">
      <c r="A277" s="5">
        <v>33</v>
      </c>
      <c r="B277" s="22" t="s">
        <v>153</v>
      </c>
      <c r="C277" s="94" t="s">
        <v>227</v>
      </c>
      <c r="D277" s="95">
        <v>273537</v>
      </c>
      <c r="E277" s="95">
        <v>8997</v>
      </c>
      <c r="F277" s="96">
        <v>1760</v>
      </c>
      <c r="G277" s="97">
        <f>F277/D277</f>
        <v>0.006434230104154099</v>
      </c>
      <c r="H277" s="26">
        <f aca="true" t="shared" si="7" ref="H277:H308">F277/E277</f>
        <v>0.19562076247638102</v>
      </c>
    </row>
    <row r="278" spans="1:8" ht="12">
      <c r="A278" s="5">
        <v>34</v>
      </c>
      <c r="B278" s="22" t="s">
        <v>151</v>
      </c>
      <c r="C278" s="94" t="s">
        <v>221</v>
      </c>
      <c r="D278" s="95">
        <v>269302</v>
      </c>
      <c r="E278" s="95">
        <v>14916</v>
      </c>
      <c r="F278" s="96">
        <v>-2538</v>
      </c>
      <c r="G278" s="97">
        <f>F278/D278</f>
        <v>-0.009424363725482915</v>
      </c>
      <c r="H278" s="26">
        <f t="shared" si="7"/>
        <v>-0.17015285599356395</v>
      </c>
    </row>
    <row r="279" spans="1:8" ht="12">
      <c r="A279" s="5">
        <v>35</v>
      </c>
      <c r="B279" s="22" t="s">
        <v>154</v>
      </c>
      <c r="C279" s="94" t="s">
        <v>239</v>
      </c>
      <c r="D279" s="95">
        <v>263165</v>
      </c>
      <c r="E279" s="95">
        <v>7406</v>
      </c>
      <c r="F279" s="96">
        <v>1448</v>
      </c>
      <c r="G279" s="97">
        <f>F279/D279</f>
        <v>0.005502251439211141</v>
      </c>
      <c r="H279" s="26">
        <f t="shared" si="7"/>
        <v>0.19551714825816904</v>
      </c>
    </row>
    <row r="280" spans="1:8" ht="12">
      <c r="A280" s="5">
        <v>36</v>
      </c>
      <c r="B280" s="22" t="s">
        <v>52</v>
      </c>
      <c r="C280" s="94" t="s">
        <v>215</v>
      </c>
      <c r="D280" s="95">
        <v>261496</v>
      </c>
      <c r="E280" s="95">
        <v>21585</v>
      </c>
      <c r="F280" s="96">
        <v>3108</v>
      </c>
      <c r="G280" s="97">
        <f>F280/D280</f>
        <v>0.011885459050998868</v>
      </c>
      <c r="H280" s="26">
        <f t="shared" si="7"/>
        <v>0.1439888811674774</v>
      </c>
    </row>
    <row r="281" spans="1:8" ht="12">
      <c r="A281" s="5">
        <v>37</v>
      </c>
      <c r="B281" s="22" t="s">
        <v>148</v>
      </c>
      <c r="C281" s="94" t="s">
        <v>215</v>
      </c>
      <c r="D281" s="95">
        <v>261067</v>
      </c>
      <c r="E281" s="95">
        <v>11261</v>
      </c>
      <c r="F281" s="96">
        <v>963</v>
      </c>
      <c r="G281" s="97">
        <f>F281/D281</f>
        <v>0.0036887082626298998</v>
      </c>
      <c r="H281" s="26">
        <f t="shared" si="7"/>
        <v>0.08551638398010834</v>
      </c>
    </row>
    <row r="282" spans="1:8" ht="12">
      <c r="A282" s="5">
        <v>38</v>
      </c>
      <c r="B282" s="22" t="s">
        <v>161</v>
      </c>
      <c r="C282" s="94" t="s">
        <v>239</v>
      </c>
      <c r="D282" s="95">
        <v>256614</v>
      </c>
      <c r="E282" s="95">
        <v>4937</v>
      </c>
      <c r="F282" s="96">
        <v>452</v>
      </c>
      <c r="G282" s="97">
        <f>F282/D282</f>
        <v>0.0017614003912491134</v>
      </c>
      <c r="H282" s="26">
        <f t="shared" si="7"/>
        <v>0.09155357504557424</v>
      </c>
    </row>
    <row r="283" spans="1:8" ht="12">
      <c r="A283" s="5">
        <v>39</v>
      </c>
      <c r="B283" s="22" t="s">
        <v>152</v>
      </c>
      <c r="C283" s="94" t="s">
        <v>248</v>
      </c>
      <c r="D283" s="95">
        <v>244074</v>
      </c>
      <c r="E283" s="95">
        <v>8115</v>
      </c>
      <c r="F283" s="96">
        <v>382</v>
      </c>
      <c r="G283" s="97">
        <f>F283/D283</f>
        <v>0.0015650991092865279</v>
      </c>
      <c r="H283" s="26">
        <f t="shared" si="7"/>
        <v>0.04707332101047443</v>
      </c>
    </row>
    <row r="284" spans="1:8" ht="12">
      <c r="A284" s="5">
        <v>40</v>
      </c>
      <c r="B284" s="22" t="s">
        <v>241</v>
      </c>
      <c r="C284" s="94" t="s">
        <v>227</v>
      </c>
      <c r="D284" s="95">
        <v>240073</v>
      </c>
      <c r="E284" s="95">
        <v>12473</v>
      </c>
      <c r="F284" s="96">
        <v>3527</v>
      </c>
      <c r="G284" s="97">
        <f>F284/D284</f>
        <v>0.014691364709900739</v>
      </c>
      <c r="H284" s="26">
        <f t="shared" si="7"/>
        <v>0.282770784895374</v>
      </c>
    </row>
    <row r="285" spans="1:8" ht="12">
      <c r="A285" s="5">
        <v>41</v>
      </c>
      <c r="B285" s="22" t="s">
        <v>155</v>
      </c>
      <c r="C285" s="94" t="s">
        <v>221</v>
      </c>
      <c r="D285" s="95">
        <v>239391</v>
      </c>
      <c r="E285" s="95">
        <v>11990</v>
      </c>
      <c r="F285" s="96">
        <v>-1932</v>
      </c>
      <c r="G285" s="97">
        <f>F285/D285</f>
        <v>-0.008070478840056643</v>
      </c>
      <c r="H285" s="26">
        <f t="shared" si="7"/>
        <v>-0.16113427856547122</v>
      </c>
    </row>
    <row r="286" spans="1:8" ht="12">
      <c r="A286" s="5">
        <v>42</v>
      </c>
      <c r="B286" s="22" t="s">
        <v>36</v>
      </c>
      <c r="C286" s="94" t="s">
        <v>215</v>
      </c>
      <c r="D286" s="95">
        <v>237363</v>
      </c>
      <c r="E286" s="95">
        <v>18909</v>
      </c>
      <c r="F286" s="96">
        <v>2891</v>
      </c>
      <c r="G286" s="97">
        <f>F286/D286</f>
        <v>0.012179657318116134</v>
      </c>
      <c r="H286" s="26">
        <f t="shared" si="7"/>
        <v>0.15289015812576023</v>
      </c>
    </row>
    <row r="287" spans="1:8" ht="12">
      <c r="A287" s="5">
        <v>43</v>
      </c>
      <c r="B287" s="22" t="s">
        <v>157</v>
      </c>
      <c r="C287" s="94" t="s">
        <v>78</v>
      </c>
      <c r="D287" s="95">
        <v>236029</v>
      </c>
      <c r="E287" s="95">
        <v>12328</v>
      </c>
      <c r="F287" s="96">
        <v>133</v>
      </c>
      <c r="G287" s="97">
        <f>F287/D287</f>
        <v>0.0005634900796088616</v>
      </c>
      <c r="H287" s="26">
        <f t="shared" si="7"/>
        <v>0.010788449059052563</v>
      </c>
    </row>
    <row r="288" spans="1:8" ht="12">
      <c r="A288" s="5">
        <v>44</v>
      </c>
      <c r="B288" s="22" t="s">
        <v>149</v>
      </c>
      <c r="C288" s="94" t="s">
        <v>248</v>
      </c>
      <c r="D288" s="95">
        <v>236015</v>
      </c>
      <c r="E288" s="95">
        <v>10139</v>
      </c>
      <c r="F288" s="96">
        <v>667</v>
      </c>
      <c r="G288" s="97">
        <f>F288/D288</f>
        <v>0.002826091561976993</v>
      </c>
      <c r="H288" s="26">
        <f t="shared" si="7"/>
        <v>0.06578558043199527</v>
      </c>
    </row>
    <row r="289" spans="1:8" ht="12">
      <c r="A289" s="5">
        <v>45</v>
      </c>
      <c r="B289" s="22" t="s">
        <v>158</v>
      </c>
      <c r="C289" s="94" t="s">
        <v>25</v>
      </c>
      <c r="D289" s="95">
        <v>232928</v>
      </c>
      <c r="E289" s="95">
        <v>7657</v>
      </c>
      <c r="F289" s="96">
        <v>866</v>
      </c>
      <c r="G289" s="97">
        <f>F289/D289</f>
        <v>0.003717887072400055</v>
      </c>
      <c r="H289" s="26">
        <f t="shared" si="7"/>
        <v>0.11309912498367507</v>
      </c>
    </row>
    <row r="290" spans="1:8" ht="12">
      <c r="A290" s="5">
        <v>46</v>
      </c>
      <c r="B290" s="22" t="s">
        <v>162</v>
      </c>
      <c r="C290" s="94" t="s">
        <v>239</v>
      </c>
      <c r="D290" s="95">
        <v>217682</v>
      </c>
      <c r="E290" s="95">
        <v>5219</v>
      </c>
      <c r="F290" s="96">
        <v>354</v>
      </c>
      <c r="G290" s="97">
        <f>F290/D290</f>
        <v>0.0016262254113799028</v>
      </c>
      <c r="H290" s="26">
        <f t="shared" si="7"/>
        <v>0.06782908603180686</v>
      </c>
    </row>
    <row r="291" spans="1:8" ht="12">
      <c r="A291" s="5">
        <v>47</v>
      </c>
      <c r="B291" s="22" t="s">
        <v>150</v>
      </c>
      <c r="C291" s="94" t="s">
        <v>227</v>
      </c>
      <c r="D291" s="95">
        <v>208722</v>
      </c>
      <c r="E291" s="95">
        <v>11895</v>
      </c>
      <c r="F291" s="96">
        <v>1948</v>
      </c>
      <c r="G291" s="97">
        <f>F291/D291</f>
        <v>0.009332988376884085</v>
      </c>
      <c r="H291" s="26">
        <f t="shared" si="7"/>
        <v>0.1637662883564523</v>
      </c>
    </row>
    <row r="292" spans="1:8" ht="12">
      <c r="A292" s="5">
        <v>48</v>
      </c>
      <c r="B292" s="22" t="s">
        <v>187</v>
      </c>
      <c r="C292" s="94" t="s">
        <v>215</v>
      </c>
      <c r="D292" s="95">
        <v>202475</v>
      </c>
      <c r="E292" s="95">
        <v>21575</v>
      </c>
      <c r="F292" s="96">
        <v>1950</v>
      </c>
      <c r="G292" s="97">
        <f>F292/D292</f>
        <v>0.009630818619582664</v>
      </c>
      <c r="H292" s="26">
        <f t="shared" si="7"/>
        <v>0.09038238702201622</v>
      </c>
    </row>
    <row r="293" spans="1:8" ht="12">
      <c r="A293" s="5">
        <v>49</v>
      </c>
      <c r="B293" s="22" t="s">
        <v>0</v>
      </c>
      <c r="C293" s="94" t="s">
        <v>221</v>
      </c>
      <c r="D293" s="95">
        <v>194146</v>
      </c>
      <c r="E293" s="95">
        <v>88</v>
      </c>
      <c r="F293" s="96">
        <v>-1306</v>
      </c>
      <c r="G293" s="97">
        <f>F293/D293</f>
        <v>-0.006726896253335119</v>
      </c>
      <c r="H293" s="26">
        <f t="shared" si="7"/>
        <v>-14.840909090909092</v>
      </c>
    </row>
    <row r="294" spans="1:8" ht="12">
      <c r="A294" s="5">
        <v>50</v>
      </c>
      <c r="B294" s="22" t="s">
        <v>163</v>
      </c>
      <c r="C294" s="94" t="s">
        <v>78</v>
      </c>
      <c r="D294" s="95">
        <v>193122</v>
      </c>
      <c r="E294" s="95">
        <v>4879</v>
      </c>
      <c r="F294" s="96">
        <v>65</v>
      </c>
      <c r="G294" s="97">
        <f>F294/D294</f>
        <v>0.00033657480763455225</v>
      </c>
      <c r="H294" s="26">
        <f t="shared" si="7"/>
        <v>0.013322402131584341</v>
      </c>
    </row>
    <row r="295" spans="1:8" ht="12">
      <c r="A295" s="5">
        <v>51</v>
      </c>
      <c r="B295" s="22" t="s">
        <v>181</v>
      </c>
      <c r="C295" s="94" t="s">
        <v>248</v>
      </c>
      <c r="D295" s="95">
        <v>190398</v>
      </c>
      <c r="E295" s="95">
        <v>7421</v>
      </c>
      <c r="F295" s="96">
        <v>719</v>
      </c>
      <c r="G295" s="97">
        <f>F295/D295</f>
        <v>0.003776300171220286</v>
      </c>
      <c r="H295" s="26">
        <f t="shared" si="7"/>
        <v>0.09688721196604232</v>
      </c>
    </row>
    <row r="296" spans="1:8" ht="12">
      <c r="A296" s="5">
        <v>52</v>
      </c>
      <c r="B296" s="22" t="s">
        <v>1</v>
      </c>
      <c r="C296" s="94" t="s">
        <v>43</v>
      </c>
      <c r="D296" s="95">
        <v>184264</v>
      </c>
      <c r="E296" s="95">
        <v>9821</v>
      </c>
      <c r="F296" s="96">
        <v>1181</v>
      </c>
      <c r="G296" s="97">
        <f>F296/D296</f>
        <v>0.006409282334042461</v>
      </c>
      <c r="H296" s="26">
        <f t="shared" si="7"/>
        <v>0.12025252010996844</v>
      </c>
    </row>
    <row r="297" spans="1:8" ht="12">
      <c r="A297" s="5">
        <v>53</v>
      </c>
      <c r="B297" s="22" t="s">
        <v>2</v>
      </c>
      <c r="C297" s="94" t="s">
        <v>43</v>
      </c>
      <c r="D297" s="95">
        <v>178820</v>
      </c>
      <c r="E297" s="95">
        <v>5945</v>
      </c>
      <c r="F297" s="96">
        <v>747</v>
      </c>
      <c r="G297" s="97">
        <f>F297/D297</f>
        <v>0.004177385079968683</v>
      </c>
      <c r="H297" s="26">
        <f t="shared" si="7"/>
        <v>0.12565180824222036</v>
      </c>
    </row>
    <row r="298" spans="1:8" ht="12">
      <c r="A298" s="5">
        <v>54</v>
      </c>
      <c r="B298" s="22" t="s">
        <v>3</v>
      </c>
      <c r="C298" s="94" t="s">
        <v>239</v>
      </c>
      <c r="D298" s="95">
        <v>178444</v>
      </c>
      <c r="E298" s="95">
        <v>5797</v>
      </c>
      <c r="F298" s="96">
        <v>270</v>
      </c>
      <c r="G298" s="97">
        <f>F298/D298</f>
        <v>0.0015130797336979668</v>
      </c>
      <c r="H298" s="26">
        <f t="shared" si="7"/>
        <v>0.046575815076763845</v>
      </c>
    </row>
    <row r="299" spans="1:8" ht="12">
      <c r="A299" s="5">
        <v>55</v>
      </c>
      <c r="B299" s="22" t="s">
        <v>4</v>
      </c>
      <c r="C299" s="94" t="s">
        <v>165</v>
      </c>
      <c r="D299" s="95">
        <v>176191</v>
      </c>
      <c r="E299" s="95">
        <v>7255</v>
      </c>
      <c r="F299" s="96">
        <v>701</v>
      </c>
      <c r="G299" s="97">
        <f>F299/D299</f>
        <v>0.0039786368202689125</v>
      </c>
      <c r="H299" s="26">
        <f t="shared" si="7"/>
        <v>0.09662301860785664</v>
      </c>
    </row>
    <row r="300" spans="1:8" ht="12">
      <c r="A300" s="5">
        <v>56</v>
      </c>
      <c r="B300" s="22" t="s">
        <v>164</v>
      </c>
      <c r="C300" s="94" t="s">
        <v>221</v>
      </c>
      <c r="D300" s="95">
        <v>171874</v>
      </c>
      <c r="E300" s="95">
        <v>6440</v>
      </c>
      <c r="F300" s="96">
        <v>-1050</v>
      </c>
      <c r="G300" s="97">
        <f>F300/D300</f>
        <v>-0.006109126453099364</v>
      </c>
      <c r="H300" s="26">
        <f t="shared" si="7"/>
        <v>-0.16304347826086957</v>
      </c>
    </row>
    <row r="301" spans="1:8" ht="12">
      <c r="A301" s="5">
        <v>57</v>
      </c>
      <c r="B301" s="22" t="s">
        <v>5</v>
      </c>
      <c r="C301" s="94" t="s">
        <v>165</v>
      </c>
      <c r="D301" s="95">
        <v>171854</v>
      </c>
      <c r="E301" s="95">
        <v>8073</v>
      </c>
      <c r="F301" s="96">
        <v>1238</v>
      </c>
      <c r="G301" s="97">
        <f>F301/D301</f>
        <v>0.00720378926297904</v>
      </c>
      <c r="H301" s="26">
        <f t="shared" si="7"/>
        <v>0.15335067508980552</v>
      </c>
    </row>
    <row r="302" spans="1:8" ht="12">
      <c r="A302" s="5">
        <v>58</v>
      </c>
      <c r="B302" s="22" t="s">
        <v>6</v>
      </c>
      <c r="C302" s="94" t="s">
        <v>43</v>
      </c>
      <c r="D302" s="95">
        <v>171070</v>
      </c>
      <c r="E302" s="95">
        <v>9238</v>
      </c>
      <c r="F302" s="96">
        <v>626</v>
      </c>
      <c r="G302" s="97">
        <f>F302/D302</f>
        <v>0.003659320745893494</v>
      </c>
      <c r="H302" s="26">
        <f t="shared" si="7"/>
        <v>0.06776358519159992</v>
      </c>
    </row>
    <row r="303" spans="1:8" ht="12">
      <c r="A303" s="5">
        <v>59</v>
      </c>
      <c r="B303" s="22" t="s">
        <v>168</v>
      </c>
      <c r="C303" s="94" t="s">
        <v>239</v>
      </c>
      <c r="D303" s="95">
        <v>169029</v>
      </c>
      <c r="E303" s="95">
        <v>4106</v>
      </c>
      <c r="F303" s="96">
        <v>228</v>
      </c>
      <c r="G303" s="97">
        <f>F303/D303</f>
        <v>0.0013488809612551692</v>
      </c>
      <c r="H303" s="26">
        <f t="shared" si="7"/>
        <v>0.05552849488553337</v>
      </c>
    </row>
    <row r="304" spans="1:8" ht="12">
      <c r="A304" s="5">
        <v>60</v>
      </c>
      <c r="B304" s="22" t="s">
        <v>172</v>
      </c>
      <c r="C304" s="94" t="s">
        <v>221</v>
      </c>
      <c r="D304" s="95">
        <v>168386</v>
      </c>
      <c r="E304" s="95">
        <v>4225</v>
      </c>
      <c r="F304" s="96">
        <v>229</v>
      </c>
      <c r="G304" s="97">
        <f>F304/D304</f>
        <v>0.0013599705438694428</v>
      </c>
      <c r="H304" s="26">
        <f t="shared" si="7"/>
        <v>0.05420118343195266</v>
      </c>
    </row>
    <row r="305" spans="1:8" ht="12">
      <c r="A305" s="5">
        <v>61</v>
      </c>
      <c r="B305" s="22" t="s">
        <v>166</v>
      </c>
      <c r="C305" s="94" t="s">
        <v>221</v>
      </c>
      <c r="D305" s="95">
        <v>165592</v>
      </c>
      <c r="E305" s="95">
        <v>6911</v>
      </c>
      <c r="F305" s="96">
        <v>-1205</v>
      </c>
      <c r="G305" s="97">
        <f>F305/D305</f>
        <v>-0.007276921590414996</v>
      </c>
      <c r="H305" s="26">
        <f t="shared" si="7"/>
        <v>-0.17435971639415423</v>
      </c>
    </row>
    <row r="306" spans="1:8" ht="12">
      <c r="A306" s="5">
        <v>62</v>
      </c>
      <c r="B306" s="22" t="s">
        <v>7</v>
      </c>
      <c r="C306" s="94" t="s">
        <v>159</v>
      </c>
      <c r="D306" s="95">
        <v>163310</v>
      </c>
      <c r="E306" s="95">
        <v>7082</v>
      </c>
      <c r="F306" s="96">
        <v>1604</v>
      </c>
      <c r="G306" s="97">
        <f>F306/D306</f>
        <v>0.00982181127916233</v>
      </c>
      <c r="H306" s="26">
        <f t="shared" si="7"/>
        <v>0.22648969217735104</v>
      </c>
    </row>
    <row r="307" spans="1:8" ht="12">
      <c r="A307" s="5">
        <v>63</v>
      </c>
      <c r="B307" s="22" t="s">
        <v>169</v>
      </c>
      <c r="C307" s="94" t="s">
        <v>48</v>
      </c>
      <c r="D307" s="95">
        <v>154823</v>
      </c>
      <c r="E307" s="95">
        <v>9746</v>
      </c>
      <c r="F307" s="96">
        <v>1506</v>
      </c>
      <c r="G307" s="97">
        <f>F307/D307</f>
        <v>0.009727236909244751</v>
      </c>
      <c r="H307" s="26">
        <f t="shared" si="7"/>
        <v>0.15452493330597167</v>
      </c>
    </row>
    <row r="308" spans="1:8" ht="12">
      <c r="A308" s="5">
        <v>64</v>
      </c>
      <c r="B308" s="22" t="s">
        <v>170</v>
      </c>
      <c r="C308" s="94" t="s">
        <v>227</v>
      </c>
      <c r="D308" s="95">
        <v>146395</v>
      </c>
      <c r="E308" s="95">
        <v>7158</v>
      </c>
      <c r="F308" s="96">
        <v>933</v>
      </c>
      <c r="G308" s="97">
        <f>F308/D308</f>
        <v>0.006373168482530141</v>
      </c>
      <c r="H308" s="26">
        <f t="shared" si="7"/>
        <v>0.1303436714165968</v>
      </c>
    </row>
    <row r="309" spans="1:8" ht="12">
      <c r="A309" s="5">
        <v>65</v>
      </c>
      <c r="B309" s="22" t="s">
        <v>173</v>
      </c>
      <c r="C309" s="94" t="s">
        <v>221</v>
      </c>
      <c r="D309" s="95">
        <v>145609</v>
      </c>
      <c r="E309" s="95">
        <v>14656</v>
      </c>
      <c r="F309" s="96">
        <v>379</v>
      </c>
      <c r="G309" s="97">
        <f>F309/D309</f>
        <v>0.0026028610868833657</v>
      </c>
      <c r="H309" s="26">
        <f aca="true" t="shared" si="8" ref="H309:H344">F309/E309</f>
        <v>0.02585971615720524</v>
      </c>
    </row>
    <row r="310" spans="1:8" ht="12">
      <c r="A310" s="5">
        <v>66</v>
      </c>
      <c r="B310" s="22" t="s">
        <v>167</v>
      </c>
      <c r="C310" s="94" t="s">
        <v>165</v>
      </c>
      <c r="D310" s="95">
        <v>140495</v>
      </c>
      <c r="E310" s="95">
        <v>7247</v>
      </c>
      <c r="F310" s="96">
        <v>896</v>
      </c>
      <c r="G310" s="97">
        <f>F310/D310</f>
        <v>0.006377451154845368</v>
      </c>
      <c r="H310" s="26">
        <f t="shared" si="8"/>
        <v>0.12363736718642197</v>
      </c>
    </row>
    <row r="311" spans="1:8" ht="12">
      <c r="A311" s="5">
        <v>67</v>
      </c>
      <c r="B311" s="22" t="s">
        <v>177</v>
      </c>
      <c r="C311" s="94" t="s">
        <v>178</v>
      </c>
      <c r="D311" s="95">
        <v>139933</v>
      </c>
      <c r="E311" s="95">
        <v>9618</v>
      </c>
      <c r="F311" s="96">
        <v>1229</v>
      </c>
      <c r="G311" s="97">
        <f>F311/D311</f>
        <v>0.008782774613565063</v>
      </c>
      <c r="H311" s="26">
        <f t="shared" si="8"/>
        <v>0.12778124350176753</v>
      </c>
    </row>
    <row r="312" spans="1:8" ht="12">
      <c r="A312" s="5">
        <v>68</v>
      </c>
      <c r="B312" s="22" t="s">
        <v>8</v>
      </c>
      <c r="C312" s="94" t="s">
        <v>239</v>
      </c>
      <c r="D312" s="95">
        <v>139450</v>
      </c>
      <c r="E312" s="95">
        <v>1864</v>
      </c>
      <c r="F312" s="96">
        <v>167</v>
      </c>
      <c r="G312" s="97">
        <f>F312/D312</f>
        <v>0.001197561850125493</v>
      </c>
      <c r="H312" s="26">
        <f t="shared" si="8"/>
        <v>0.0895922746781116</v>
      </c>
    </row>
    <row r="313" spans="1:8" ht="12">
      <c r="A313" s="5">
        <v>69</v>
      </c>
      <c r="B313" s="22" t="s">
        <v>174</v>
      </c>
      <c r="C313" s="94" t="s">
        <v>175</v>
      </c>
      <c r="D313" s="95">
        <v>139374</v>
      </c>
      <c r="E313" s="95">
        <v>5229</v>
      </c>
      <c r="F313" s="96">
        <v>334</v>
      </c>
      <c r="G313" s="97">
        <f>F313/D313</f>
        <v>0.002396429750168611</v>
      </c>
      <c r="H313" s="26">
        <f t="shared" si="8"/>
        <v>0.06387454580225664</v>
      </c>
    </row>
    <row r="314" spans="1:8" ht="12">
      <c r="A314" s="5">
        <v>70</v>
      </c>
      <c r="B314" s="22" t="s">
        <v>171</v>
      </c>
      <c r="C314" s="94" t="s">
        <v>221</v>
      </c>
      <c r="D314" s="95">
        <v>135912</v>
      </c>
      <c r="E314" s="95">
        <v>8208</v>
      </c>
      <c r="F314" s="96">
        <v>-1023</v>
      </c>
      <c r="G314" s="97">
        <f>F314/D314</f>
        <v>-0.007526929189475543</v>
      </c>
      <c r="H314" s="26">
        <f t="shared" si="8"/>
        <v>-0.12463450292397661</v>
      </c>
    </row>
    <row r="315" spans="1:8" ht="12">
      <c r="A315" s="5">
        <v>71</v>
      </c>
      <c r="B315" s="22" t="s">
        <v>9</v>
      </c>
      <c r="C315" s="94" t="s">
        <v>227</v>
      </c>
      <c r="D315" s="95">
        <v>132572</v>
      </c>
      <c r="E315" s="95">
        <v>5035</v>
      </c>
      <c r="F315" s="96">
        <v>1190</v>
      </c>
      <c r="G315" s="97">
        <f>F315/D315</f>
        <v>0.008976254412696496</v>
      </c>
      <c r="H315" s="26">
        <f t="shared" si="8"/>
        <v>0.23634558093346575</v>
      </c>
    </row>
    <row r="316" spans="1:8" ht="12">
      <c r="A316" s="5">
        <v>72</v>
      </c>
      <c r="B316" s="22" t="s">
        <v>179</v>
      </c>
      <c r="C316" s="94" t="s">
        <v>43</v>
      </c>
      <c r="D316" s="95">
        <v>131821</v>
      </c>
      <c r="E316" s="95">
        <v>6015</v>
      </c>
      <c r="F316" s="96">
        <v>589</v>
      </c>
      <c r="G316" s="97">
        <f>F316/D316</f>
        <v>0.004468180335454897</v>
      </c>
      <c r="H316" s="26">
        <f t="shared" si="8"/>
        <v>0.09792186201163758</v>
      </c>
    </row>
    <row r="317" spans="1:8" ht="12">
      <c r="A317" s="5">
        <v>73</v>
      </c>
      <c r="B317" s="22" t="s">
        <v>180</v>
      </c>
      <c r="C317" s="94" t="s">
        <v>221</v>
      </c>
      <c r="D317" s="95">
        <v>127251</v>
      </c>
      <c r="E317" s="95">
        <v>5088</v>
      </c>
      <c r="F317" s="96">
        <v>-392</v>
      </c>
      <c r="G317" s="97">
        <f>F317/D317</f>
        <v>-0.0030805258897768978</v>
      </c>
      <c r="H317" s="26">
        <f t="shared" si="8"/>
        <v>-0.0770440251572327</v>
      </c>
    </row>
    <row r="318" spans="1:8" ht="12">
      <c r="A318" s="5">
        <v>74</v>
      </c>
      <c r="B318" s="22" t="s">
        <v>26</v>
      </c>
      <c r="C318" s="94" t="s">
        <v>248</v>
      </c>
      <c r="D318" s="95">
        <v>122031</v>
      </c>
      <c r="E318" s="95">
        <v>3664</v>
      </c>
      <c r="F318" s="96">
        <v>-12</v>
      </c>
      <c r="G318" s="97">
        <f>F318/D318</f>
        <v>-9.833566880546747E-05</v>
      </c>
      <c r="H318" s="26">
        <f t="shared" si="8"/>
        <v>-0.0032751091703056767</v>
      </c>
    </row>
    <row r="319" spans="1:8" ht="12">
      <c r="A319" s="5">
        <v>75</v>
      </c>
      <c r="B319" s="22" t="s">
        <v>191</v>
      </c>
      <c r="C319" s="94" t="s">
        <v>43</v>
      </c>
      <c r="D319" s="95">
        <v>121282</v>
      </c>
      <c r="E319" s="95">
        <v>6722</v>
      </c>
      <c r="F319" s="96">
        <v>243</v>
      </c>
      <c r="G319" s="97">
        <f>F319/D319</f>
        <v>0.0020035949275242822</v>
      </c>
      <c r="H319" s="26">
        <f t="shared" si="8"/>
        <v>0.036149955370425466</v>
      </c>
    </row>
    <row r="320" spans="1:8" ht="12">
      <c r="A320" s="5">
        <v>76</v>
      </c>
      <c r="B320" s="22" t="s">
        <v>184</v>
      </c>
      <c r="C320" s="94" t="s">
        <v>221</v>
      </c>
      <c r="D320" s="95">
        <v>120074</v>
      </c>
      <c r="E320" s="95">
        <v>536</v>
      </c>
      <c r="F320" s="96">
        <v>-4136</v>
      </c>
      <c r="G320" s="97">
        <f>F320/D320</f>
        <v>-0.03444542532105202</v>
      </c>
      <c r="H320" s="26">
        <f t="shared" si="8"/>
        <v>-7.7164179104477615</v>
      </c>
    </row>
    <row r="321" spans="1:8" ht="12">
      <c r="A321" s="5">
        <v>77</v>
      </c>
      <c r="B321" s="22" t="s">
        <v>156</v>
      </c>
      <c r="C321" s="94" t="s">
        <v>248</v>
      </c>
      <c r="D321" s="95">
        <v>115602</v>
      </c>
      <c r="E321" s="95">
        <v>8514</v>
      </c>
      <c r="F321" s="96">
        <v>573</v>
      </c>
      <c r="G321" s="97">
        <f>F321/D321</f>
        <v>0.004956661649452431</v>
      </c>
      <c r="H321" s="26">
        <f t="shared" si="8"/>
        <v>0.06730091613812544</v>
      </c>
    </row>
    <row r="322" spans="1:8" ht="12">
      <c r="A322" s="5">
        <v>78</v>
      </c>
      <c r="B322" s="22" t="s">
        <v>10</v>
      </c>
      <c r="C322" s="94" t="s">
        <v>45</v>
      </c>
      <c r="D322" s="95">
        <v>113934</v>
      </c>
      <c r="E322" s="95">
        <v>4060</v>
      </c>
      <c r="F322" s="96">
        <v>738</v>
      </c>
      <c r="G322" s="97">
        <f>F322/D322</f>
        <v>0.006477434304070778</v>
      </c>
      <c r="H322" s="26">
        <f t="shared" si="8"/>
        <v>0.18177339901477832</v>
      </c>
    </row>
    <row r="323" spans="1:11" s="2" customFormat="1" ht="12">
      <c r="A323" s="5">
        <v>79</v>
      </c>
      <c r="B323" s="22" t="s">
        <v>188</v>
      </c>
      <c r="C323" s="94" t="s">
        <v>239</v>
      </c>
      <c r="D323" s="95">
        <v>113864</v>
      </c>
      <c r="E323" s="95">
        <v>2649</v>
      </c>
      <c r="F323" s="96">
        <v>132</v>
      </c>
      <c r="G323" s="97">
        <f>F323/D323</f>
        <v>0.0011592777348415654</v>
      </c>
      <c r="H323" s="26">
        <f t="shared" si="8"/>
        <v>0.04983012457531144</v>
      </c>
      <c r="I323" s="1"/>
      <c r="J323" s="1"/>
      <c r="K323" s="1"/>
    </row>
    <row r="324" spans="1:8" ht="12">
      <c r="A324" s="5">
        <v>80</v>
      </c>
      <c r="B324" s="22" t="s">
        <v>11</v>
      </c>
      <c r="C324" s="94" t="s">
        <v>239</v>
      </c>
      <c r="D324" s="95">
        <v>113625</v>
      </c>
      <c r="E324" s="95">
        <v>3459</v>
      </c>
      <c r="F324" s="96">
        <v>95</v>
      </c>
      <c r="G324" s="97">
        <f>F324/D324</f>
        <v>0.000836083608360836</v>
      </c>
      <c r="H324" s="26">
        <f t="shared" si="8"/>
        <v>0.027464585140213934</v>
      </c>
    </row>
    <row r="325" spans="1:8" ht="12">
      <c r="A325" s="5">
        <v>81</v>
      </c>
      <c r="B325" s="22" t="s">
        <v>12</v>
      </c>
      <c r="C325" s="94" t="s">
        <v>27</v>
      </c>
      <c r="D325" s="95">
        <v>112217</v>
      </c>
      <c r="E325" s="95">
        <v>6220</v>
      </c>
      <c r="F325" s="96">
        <v>826</v>
      </c>
      <c r="G325" s="97">
        <f>F325/D325</f>
        <v>0.007360738569022519</v>
      </c>
      <c r="H325" s="26">
        <f t="shared" si="8"/>
        <v>0.1327974276527331</v>
      </c>
    </row>
    <row r="326" spans="1:8" ht="12">
      <c r="A326" s="5">
        <v>82</v>
      </c>
      <c r="B326" s="22" t="s">
        <v>176</v>
      </c>
      <c r="C326" s="94" t="s">
        <v>221</v>
      </c>
      <c r="D326" s="95">
        <v>112019</v>
      </c>
      <c r="E326" s="95">
        <v>6474</v>
      </c>
      <c r="F326" s="96">
        <v>-1547</v>
      </c>
      <c r="G326" s="97">
        <f>F326/D326</f>
        <v>-0.013810157205474072</v>
      </c>
      <c r="H326" s="26">
        <f t="shared" si="8"/>
        <v>-0.2389558232931727</v>
      </c>
    </row>
    <row r="327" spans="1:8" ht="12">
      <c r="A327" s="5">
        <v>83</v>
      </c>
      <c r="B327" s="22" t="s">
        <v>182</v>
      </c>
      <c r="C327" s="94" t="s">
        <v>165</v>
      </c>
      <c r="D327" s="95">
        <v>111984</v>
      </c>
      <c r="E327" s="95">
        <v>5587</v>
      </c>
      <c r="F327" s="96">
        <v>730</v>
      </c>
      <c r="G327" s="97">
        <f>F327/D327</f>
        <v>0.00651878839834262</v>
      </c>
      <c r="H327" s="26">
        <f t="shared" si="8"/>
        <v>0.1306604617862896</v>
      </c>
    </row>
    <row r="328" spans="1:8" ht="12">
      <c r="A328" s="5">
        <v>84</v>
      </c>
      <c r="B328" s="22" t="s">
        <v>185</v>
      </c>
      <c r="C328" s="94" t="s">
        <v>186</v>
      </c>
      <c r="D328" s="95">
        <v>111693</v>
      </c>
      <c r="E328" s="95">
        <v>5716</v>
      </c>
      <c r="F328" s="96">
        <v>750</v>
      </c>
      <c r="G328" s="97">
        <f>F328/D328</f>
        <v>0.006714834412183395</v>
      </c>
      <c r="H328" s="26">
        <f t="shared" si="8"/>
        <v>0.1312106368089573</v>
      </c>
    </row>
    <row r="329" spans="1:8" ht="12">
      <c r="A329" s="5">
        <v>85</v>
      </c>
      <c r="B329" s="22" t="s">
        <v>13</v>
      </c>
      <c r="C329" s="94" t="s">
        <v>215</v>
      </c>
      <c r="D329" s="95">
        <v>104554</v>
      </c>
      <c r="E329" s="95">
        <v>10285</v>
      </c>
      <c r="F329" s="96">
        <v>1533</v>
      </c>
      <c r="G329" s="97">
        <f>F329/D329</f>
        <v>0.014662279778870248</v>
      </c>
      <c r="H329" s="26">
        <f t="shared" si="8"/>
        <v>0.14905201750121536</v>
      </c>
    </row>
    <row r="330" spans="1:8" ht="12">
      <c r="A330" s="5">
        <v>86</v>
      </c>
      <c r="B330" s="22" t="s">
        <v>183</v>
      </c>
      <c r="C330" s="94" t="s">
        <v>43</v>
      </c>
      <c r="D330" s="95">
        <v>101276</v>
      </c>
      <c r="E330" s="95">
        <v>4047</v>
      </c>
      <c r="F330" s="96">
        <v>-13</v>
      </c>
      <c r="G330" s="97">
        <f>F330/D330</f>
        <v>-0.0001283620996089893</v>
      </c>
      <c r="H330" s="26">
        <f t="shared" si="8"/>
        <v>-0.0032122559920929085</v>
      </c>
    </row>
    <row r="331" spans="1:8" ht="12">
      <c r="A331" s="5">
        <v>87</v>
      </c>
      <c r="B331" s="76" t="s">
        <v>14</v>
      </c>
      <c r="C331" s="94" t="s">
        <v>239</v>
      </c>
      <c r="D331" s="95">
        <v>100165</v>
      </c>
      <c r="E331" s="95">
        <v>1533</v>
      </c>
      <c r="F331" s="96">
        <v>136</v>
      </c>
      <c r="G331" s="97">
        <f>F331/D331</f>
        <v>0.0013577596965007738</v>
      </c>
      <c r="H331" s="26">
        <f t="shared" si="8"/>
        <v>0.08871493803000652</v>
      </c>
    </row>
    <row r="332" spans="1:8" ht="12">
      <c r="A332" s="5">
        <v>88</v>
      </c>
      <c r="B332" s="76" t="s">
        <v>190</v>
      </c>
      <c r="C332" s="94" t="s">
        <v>227</v>
      </c>
      <c r="D332" s="95">
        <v>99494</v>
      </c>
      <c r="E332" s="95">
        <v>5165</v>
      </c>
      <c r="F332" s="96">
        <v>967</v>
      </c>
      <c r="G332" s="97">
        <f>F332/D332</f>
        <v>0.009719179045972621</v>
      </c>
      <c r="H332" s="26">
        <f t="shared" si="8"/>
        <v>0.1872216844143272</v>
      </c>
    </row>
    <row r="333" spans="1:8" ht="12">
      <c r="A333" s="5">
        <v>89</v>
      </c>
      <c r="B333" s="76" t="s">
        <v>189</v>
      </c>
      <c r="C333" s="94" t="s">
        <v>221</v>
      </c>
      <c r="D333" s="95">
        <v>99439</v>
      </c>
      <c r="E333" s="95">
        <v>4799</v>
      </c>
      <c r="F333" s="96">
        <v>-1390</v>
      </c>
      <c r="G333" s="97">
        <f>F333/D333</f>
        <v>-0.013978418930198412</v>
      </c>
      <c r="H333" s="26">
        <f t="shared" si="8"/>
        <v>-0.28964367576578454</v>
      </c>
    </row>
    <row r="334" spans="1:8" ht="12">
      <c r="A334" s="5">
        <v>90</v>
      </c>
      <c r="B334" s="22" t="s">
        <v>15</v>
      </c>
      <c r="C334" s="94" t="s">
        <v>43</v>
      </c>
      <c r="D334" s="95">
        <v>95268</v>
      </c>
      <c r="E334" s="95">
        <v>4885</v>
      </c>
      <c r="F334" s="96">
        <v>528</v>
      </c>
      <c r="G334" s="97">
        <f>F334/D334</f>
        <v>0.0055422597304446404</v>
      </c>
      <c r="H334" s="26">
        <f t="shared" si="8"/>
        <v>0.10808597748208802</v>
      </c>
    </row>
    <row r="335" spans="1:8" ht="12">
      <c r="A335" s="5">
        <v>91</v>
      </c>
      <c r="B335" s="22" t="s">
        <v>193</v>
      </c>
      <c r="C335" s="94" t="s">
        <v>221</v>
      </c>
      <c r="D335" s="95">
        <v>94889</v>
      </c>
      <c r="E335" s="95">
        <v>3615</v>
      </c>
      <c r="F335" s="96">
        <v>-1078</v>
      </c>
      <c r="G335" s="97">
        <f>F335/D335</f>
        <v>-0.011360642434844925</v>
      </c>
      <c r="H335" s="26">
        <f t="shared" si="8"/>
        <v>-0.29820193637621023</v>
      </c>
    </row>
    <row r="336" spans="1:8" ht="12">
      <c r="A336" s="5">
        <v>92</v>
      </c>
      <c r="B336" s="22" t="s">
        <v>16</v>
      </c>
      <c r="C336" s="94" t="s">
        <v>215</v>
      </c>
      <c r="D336" s="95">
        <v>93170</v>
      </c>
      <c r="E336" s="95">
        <v>9229</v>
      </c>
      <c r="F336" s="96">
        <v>971</v>
      </c>
      <c r="G336" s="97">
        <f>F336/D336</f>
        <v>0.010421809595363315</v>
      </c>
      <c r="H336" s="26">
        <f t="shared" si="8"/>
        <v>0.10521183226785134</v>
      </c>
    </row>
    <row r="337" spans="1:8" ht="12">
      <c r="A337" s="5">
        <v>93</v>
      </c>
      <c r="B337" s="22" t="s">
        <v>17</v>
      </c>
      <c r="C337" s="94" t="s">
        <v>28</v>
      </c>
      <c r="D337" s="95">
        <v>92944</v>
      </c>
      <c r="E337" s="95">
        <v>4753</v>
      </c>
      <c r="F337" s="96">
        <v>619</v>
      </c>
      <c r="G337" s="97">
        <f>F337/D337</f>
        <v>0.006659924255465657</v>
      </c>
      <c r="H337" s="26">
        <f t="shared" si="8"/>
        <v>0.13023353671365454</v>
      </c>
    </row>
    <row r="338" spans="1:8" ht="12">
      <c r="A338" s="5">
        <v>94</v>
      </c>
      <c r="B338" s="22" t="s">
        <v>18</v>
      </c>
      <c r="C338" s="94" t="s">
        <v>239</v>
      </c>
      <c r="D338" s="95">
        <v>91373</v>
      </c>
      <c r="E338" s="95">
        <v>2880</v>
      </c>
      <c r="F338" s="96">
        <v>290</v>
      </c>
      <c r="G338" s="97">
        <f>F338/D338</f>
        <v>0.0031738040777910324</v>
      </c>
      <c r="H338" s="26">
        <f t="shared" si="8"/>
        <v>0.10069444444444445</v>
      </c>
    </row>
    <row r="339" spans="1:8" ht="12">
      <c r="A339" s="5">
        <v>95</v>
      </c>
      <c r="B339" s="22" t="s">
        <v>19</v>
      </c>
      <c r="C339" s="94" t="s">
        <v>45</v>
      </c>
      <c r="D339" s="95">
        <v>88582</v>
      </c>
      <c r="E339" s="95">
        <v>3255</v>
      </c>
      <c r="F339" s="96">
        <v>563</v>
      </c>
      <c r="G339" s="97">
        <f>F339/D339</f>
        <v>0.006355693030186719</v>
      </c>
      <c r="H339" s="26">
        <f t="shared" si="8"/>
        <v>0.1729646697388633</v>
      </c>
    </row>
    <row r="340" spans="1:8" ht="12">
      <c r="A340" s="5">
        <v>96</v>
      </c>
      <c r="B340" s="76" t="s">
        <v>20</v>
      </c>
      <c r="C340" s="94" t="s">
        <v>215</v>
      </c>
      <c r="D340" s="95">
        <v>88246</v>
      </c>
      <c r="E340" s="95">
        <v>7737</v>
      </c>
      <c r="F340" s="96">
        <v>1072</v>
      </c>
      <c r="G340" s="97">
        <f>F340/D340</f>
        <v>0.012147859393060309</v>
      </c>
      <c r="H340" s="26">
        <f t="shared" si="8"/>
        <v>0.1385549954762828</v>
      </c>
    </row>
    <row r="341" spans="1:8" ht="12">
      <c r="A341" s="5">
        <v>97</v>
      </c>
      <c r="B341" s="22" t="s">
        <v>21</v>
      </c>
      <c r="C341" s="94" t="s">
        <v>227</v>
      </c>
      <c r="D341" s="95">
        <v>86609</v>
      </c>
      <c r="E341" s="95">
        <v>4889</v>
      </c>
      <c r="F341" s="96">
        <v>452</v>
      </c>
      <c r="G341" s="97">
        <f>F341/D341</f>
        <v>0.005218857162650533</v>
      </c>
      <c r="H341" s="26">
        <f t="shared" si="8"/>
        <v>0.0924524442626304</v>
      </c>
    </row>
    <row r="342" spans="1:8" ht="12">
      <c r="A342" s="5">
        <v>98</v>
      </c>
      <c r="B342" s="22" t="s">
        <v>192</v>
      </c>
      <c r="C342" s="94" t="s">
        <v>45</v>
      </c>
      <c r="D342" s="95">
        <v>84860</v>
      </c>
      <c r="E342" s="95">
        <v>3494</v>
      </c>
      <c r="F342" s="96">
        <v>443</v>
      </c>
      <c r="G342" s="97">
        <f>F342/D342</f>
        <v>0.005220362950742399</v>
      </c>
      <c r="H342" s="26">
        <f t="shared" si="8"/>
        <v>0.12678878076702918</v>
      </c>
    </row>
    <row r="343" spans="1:8" ht="12">
      <c r="A343" s="5">
        <v>99</v>
      </c>
      <c r="B343" s="22" t="s">
        <v>22</v>
      </c>
      <c r="C343" s="94" t="s">
        <v>221</v>
      </c>
      <c r="D343" s="95">
        <v>84661</v>
      </c>
      <c r="E343" s="95">
        <v>3041</v>
      </c>
      <c r="F343" s="96">
        <v>234</v>
      </c>
      <c r="G343" s="97">
        <f>F343/D343</f>
        <v>0.0027639645173102136</v>
      </c>
      <c r="H343" s="26">
        <f t="shared" si="8"/>
        <v>0.07694837224597172</v>
      </c>
    </row>
    <row r="344" spans="1:8" ht="12.75" thickBot="1">
      <c r="A344" s="5">
        <v>100</v>
      </c>
      <c r="B344" s="27" t="s">
        <v>23</v>
      </c>
      <c r="C344" s="98" t="s">
        <v>239</v>
      </c>
      <c r="D344" s="99">
        <v>82814</v>
      </c>
      <c r="E344" s="99">
        <v>681</v>
      </c>
      <c r="F344" s="100">
        <v>42</v>
      </c>
      <c r="G344" s="101">
        <f>F344/D344</f>
        <v>0.000507160625015094</v>
      </c>
      <c r="H344" s="31">
        <f t="shared" si="8"/>
        <v>0.06167400881057269</v>
      </c>
    </row>
    <row r="345" spans="2:7" ht="12">
      <c r="B345" s="4" t="s">
        <v>58</v>
      </c>
      <c r="C345" s="3" t="s">
        <v>137</v>
      </c>
      <c r="D345" s="32">
        <f>SUM(D245:D344)</f>
        <v>24390046</v>
      </c>
      <c r="E345" s="11">
        <f>SUM(E245:E344)</f>
        <v>1093044</v>
      </c>
      <c r="F345" s="12"/>
      <c r="G345" s="11"/>
    </row>
    <row r="346" spans="3:5" ht="12.75" thickBot="1">
      <c r="C346" s="3" t="s">
        <v>29</v>
      </c>
      <c r="D346" s="7">
        <v>21922064</v>
      </c>
      <c r="E346" s="7">
        <v>870574</v>
      </c>
    </row>
    <row r="347" spans="2:8" ht="13.5" thickBot="1">
      <c r="B347" s="80" t="s">
        <v>59</v>
      </c>
      <c r="C347" s="86" t="s">
        <v>212</v>
      </c>
      <c r="D347" s="66" t="s">
        <v>74</v>
      </c>
      <c r="E347" s="84" t="s">
        <v>75</v>
      </c>
      <c r="F347" s="66" t="s">
        <v>194</v>
      </c>
      <c r="G347" s="83" t="s">
        <v>195</v>
      </c>
      <c r="H347"/>
    </row>
    <row r="348" spans="2:8" ht="12.75">
      <c r="B348" s="3" t="s">
        <v>63</v>
      </c>
      <c r="C348" s="33">
        <v>243900.46</v>
      </c>
      <c r="D348" s="33">
        <v>10930.44</v>
      </c>
      <c r="E348" s="33">
        <v>532.18</v>
      </c>
      <c r="F348" s="48">
        <v>0.0024051244856404595</v>
      </c>
      <c r="G348" s="48">
        <v>-0.16776243584710976</v>
      </c>
      <c r="H348"/>
    </row>
    <row r="349" spans="2:8" ht="12.75">
      <c r="B349" s="3" t="s">
        <v>64</v>
      </c>
      <c r="C349" s="34">
        <v>191760</v>
      </c>
      <c r="D349" s="34">
        <v>8755.5</v>
      </c>
      <c r="E349" s="34">
        <v>680.5</v>
      </c>
      <c r="F349" s="46">
        <v>0.0034097403666917374</v>
      </c>
      <c r="G349" s="46">
        <v>0.09096798103379522</v>
      </c>
      <c r="H349"/>
    </row>
    <row r="350" spans="2:8" ht="12.75">
      <c r="B350" s="3" t="s">
        <v>65</v>
      </c>
      <c r="C350" s="35">
        <v>149709.51102984863</v>
      </c>
      <c r="D350" s="35">
        <v>7981.987535480474</v>
      </c>
      <c r="E350" s="35">
        <v>1731.254128128397</v>
      </c>
      <c r="F350" s="35">
        <v>0.0071344009066453586</v>
      </c>
      <c r="G350" s="35">
        <v>1.677825568024227</v>
      </c>
      <c r="H350"/>
    </row>
    <row r="351" spans="2:8" ht="13.5" thickBot="1">
      <c r="B351" s="3" t="s">
        <v>66</v>
      </c>
      <c r="C351" s="36">
        <v>0.6138139757089783</v>
      </c>
      <c r="D351" s="36">
        <v>0.7302530854641235</v>
      </c>
      <c r="E351" s="36">
        <v>3.253136397700773</v>
      </c>
      <c r="F351" s="36">
        <v>2.966333322553798</v>
      </c>
      <c r="G351" s="36">
        <v>-10.001199371910127</v>
      </c>
      <c r="H351"/>
    </row>
    <row r="352" ht="12.75" thickBot="1"/>
    <row r="353" spans="2:15" ht="13.5" thickBot="1">
      <c r="B353" s="80" t="s">
        <v>196</v>
      </c>
      <c r="C353" s="81" t="s">
        <v>215</v>
      </c>
      <c r="D353" s="66" t="s">
        <v>221</v>
      </c>
      <c r="E353" s="66" t="s">
        <v>227</v>
      </c>
      <c r="F353" s="84" t="s">
        <v>239</v>
      </c>
      <c r="G353" s="84" t="s">
        <v>229</v>
      </c>
      <c r="H353" s="85" t="s">
        <v>32</v>
      </c>
      <c r="I353"/>
      <c r="J353"/>
      <c r="O353" s="1" t="s">
        <v>197</v>
      </c>
    </row>
    <row r="354" spans="2:15" ht="12.75">
      <c r="B354" s="3" t="s">
        <v>69</v>
      </c>
      <c r="C354" s="39">
        <v>10</v>
      </c>
      <c r="D354" s="52">
        <v>22</v>
      </c>
      <c r="E354" s="43">
        <v>10</v>
      </c>
      <c r="F354" s="43">
        <v>16</v>
      </c>
      <c r="G354" s="43">
        <v>2</v>
      </c>
      <c r="H354" s="43">
        <v>3</v>
      </c>
      <c r="I354"/>
      <c r="J354"/>
      <c r="N354" s="3" t="s">
        <v>221</v>
      </c>
      <c r="O354" s="7">
        <f>D$355</f>
        <v>5867339</v>
      </c>
    </row>
    <row r="355" spans="2:15" ht="12.75">
      <c r="B355" s="3" t="s">
        <v>58</v>
      </c>
      <c r="C355" s="40">
        <v>2575545</v>
      </c>
      <c r="D355" s="40">
        <v>5867339</v>
      </c>
      <c r="E355" s="40">
        <v>2313763</v>
      </c>
      <c r="F355" s="34">
        <v>4081159</v>
      </c>
      <c r="G355" s="40">
        <v>1157614</v>
      </c>
      <c r="H355" s="40">
        <v>1123995</v>
      </c>
      <c r="I355"/>
      <c r="J355"/>
      <c r="N355" s="3" t="s">
        <v>239</v>
      </c>
      <c r="O355" s="7">
        <f>F$355</f>
        <v>4081159</v>
      </c>
    </row>
    <row r="356" spans="2:15" ht="12.75">
      <c r="B356" s="3" t="s">
        <v>63</v>
      </c>
      <c r="C356" s="40">
        <v>160040.83333333334</v>
      </c>
      <c r="D356" s="34">
        <v>232902.63636363635</v>
      </c>
      <c r="E356" s="34">
        <v>221323.875</v>
      </c>
      <c r="F356" s="34">
        <v>251116.875</v>
      </c>
      <c r="G356" s="34">
        <v>284341</v>
      </c>
      <c r="H356" s="34">
        <v>322997.5</v>
      </c>
      <c r="I356"/>
      <c r="J356"/>
      <c r="N356" s="3" t="s">
        <v>215</v>
      </c>
      <c r="O356" s="7">
        <f>C$355</f>
        <v>2575545</v>
      </c>
    </row>
    <row r="357" spans="2:15" ht="12.75">
      <c r="B357" s="3" t="s">
        <v>64</v>
      </c>
      <c r="C357" s="40">
        <v>249215</v>
      </c>
      <c r="D357" s="34">
        <v>183010</v>
      </c>
      <c r="E357" s="34">
        <v>224397.5</v>
      </c>
      <c r="F357" s="34">
        <v>198063</v>
      </c>
      <c r="G357" s="34">
        <v>578807</v>
      </c>
      <c r="H357" s="34">
        <v>327311</v>
      </c>
      <c r="I357"/>
      <c r="J357"/>
      <c r="N357" s="3" t="s">
        <v>248</v>
      </c>
      <c r="O357" s="7">
        <f>C$362</f>
        <v>2483532</v>
      </c>
    </row>
    <row r="358" spans="2:15" ht="12.75">
      <c r="B358" s="3" t="s">
        <v>65</v>
      </c>
      <c r="C358" s="41">
        <v>160345.58601640534</v>
      </c>
      <c r="D358" s="38">
        <v>167358.72956955776</v>
      </c>
      <c r="E358" s="38">
        <v>123182.60476224356</v>
      </c>
      <c r="F358" s="38">
        <v>174332.3248985373</v>
      </c>
      <c r="G358" s="38">
        <v>147857.44215966947</v>
      </c>
      <c r="H358" s="38">
        <v>114166.82616241902</v>
      </c>
      <c r="I358"/>
      <c r="J358"/>
      <c r="N358" s="3" t="s">
        <v>227</v>
      </c>
      <c r="O358" s="7">
        <f>E$355</f>
        <v>2313763</v>
      </c>
    </row>
    <row r="359" spans="2:15" ht="13.5" thickBot="1">
      <c r="B359" s="3" t="s">
        <v>66</v>
      </c>
      <c r="C359" s="42">
        <v>1.001904218296822</v>
      </c>
      <c r="D359" s="44">
        <v>0.7185780813071461</v>
      </c>
      <c r="E359" s="44">
        <v>0.5565716973021712</v>
      </c>
      <c r="F359" s="44">
        <v>0.6942278367335422</v>
      </c>
      <c r="G359" s="44">
        <v>0.5200004296238301</v>
      </c>
      <c r="H359" s="44">
        <v>0.3534604018991448</v>
      </c>
      <c r="I359"/>
      <c r="J359"/>
      <c r="N359" s="3" t="s">
        <v>78</v>
      </c>
      <c r="O359" s="7">
        <f>E$362</f>
        <v>1170067</v>
      </c>
    </row>
    <row r="360" spans="3:15" ht="12.75" thickBot="1">
      <c r="C360" s="81" t="s">
        <v>248</v>
      </c>
      <c r="D360" s="82" t="s">
        <v>43</v>
      </c>
      <c r="E360" s="82" t="s">
        <v>78</v>
      </c>
      <c r="F360" s="82" t="s">
        <v>165</v>
      </c>
      <c r="G360" s="82" t="s">
        <v>159</v>
      </c>
      <c r="H360" s="83" t="s">
        <v>68</v>
      </c>
      <c r="N360" s="3" t="s">
        <v>229</v>
      </c>
      <c r="O360" s="7">
        <f>G$355</f>
        <v>1157614</v>
      </c>
    </row>
    <row r="361" spans="2:15" ht="12">
      <c r="B361" s="3" t="s">
        <v>69</v>
      </c>
      <c r="C361" s="50">
        <v>9</v>
      </c>
      <c r="D361" s="39">
        <v>7</v>
      </c>
      <c r="E361" s="39">
        <v>4</v>
      </c>
      <c r="F361" s="39">
        <v>5</v>
      </c>
      <c r="G361" s="39">
        <v>3</v>
      </c>
      <c r="H361" s="37">
        <v>8</v>
      </c>
      <c r="N361" s="3" t="s">
        <v>32</v>
      </c>
      <c r="O361" s="7">
        <f>H$355</f>
        <v>1123995</v>
      </c>
    </row>
    <row r="362" spans="2:15" ht="12">
      <c r="B362" s="3" t="s">
        <v>58</v>
      </c>
      <c r="C362" s="34">
        <v>2483532</v>
      </c>
      <c r="D362" s="40">
        <v>983801</v>
      </c>
      <c r="E362" s="40">
        <v>1170067</v>
      </c>
      <c r="F362" s="40">
        <v>600524</v>
      </c>
      <c r="G362" s="40">
        <v>635788</v>
      </c>
      <c r="H362" s="34">
        <v>1088537</v>
      </c>
      <c r="N362" s="3" t="s">
        <v>68</v>
      </c>
      <c r="O362" s="7">
        <f>H$362</f>
        <v>1088537</v>
      </c>
    </row>
    <row r="363" spans="2:15" ht="12">
      <c r="B363" s="3" t="s">
        <v>63</v>
      </c>
      <c r="C363" s="34">
        <v>275948</v>
      </c>
      <c r="D363" s="40">
        <v>140543</v>
      </c>
      <c r="E363" s="40">
        <v>292516.75</v>
      </c>
      <c r="F363" s="40">
        <v>150131</v>
      </c>
      <c r="G363" s="40">
        <v>158947</v>
      </c>
      <c r="H363" s="34">
        <v>136067.125</v>
      </c>
      <c r="N363" s="3" t="s">
        <v>43</v>
      </c>
      <c r="O363" s="7">
        <f>D$362</f>
        <v>983801</v>
      </c>
    </row>
    <row r="364" spans="2:15" ht="12">
      <c r="B364" s="3" t="s">
        <v>64</v>
      </c>
      <c r="C364" s="34">
        <v>244074</v>
      </c>
      <c r="D364" s="40">
        <v>131821</v>
      </c>
      <c r="E364" s="40">
        <v>289777.5</v>
      </c>
      <c r="F364" s="40">
        <v>156174.5</v>
      </c>
      <c r="G364" s="40">
        <v>134378.5</v>
      </c>
      <c r="H364" s="34">
        <v>126654</v>
      </c>
      <c r="N364" s="3" t="s">
        <v>159</v>
      </c>
      <c r="O364" s="7">
        <f>G$362</f>
        <v>635788</v>
      </c>
    </row>
    <row r="365" spans="2:15" ht="12">
      <c r="B365" s="3" t="s">
        <v>65</v>
      </c>
      <c r="C365" s="51">
        <v>128715.83610030275</v>
      </c>
      <c r="D365" s="41">
        <v>37299.09430982653</v>
      </c>
      <c r="E365" s="41">
        <v>94287.72344752347</v>
      </c>
      <c r="F365" s="41">
        <v>29994.76862165579</v>
      </c>
      <c r="G365" s="41">
        <v>80946.05848753024</v>
      </c>
      <c r="H365" s="38">
        <v>61706.25695627285</v>
      </c>
      <c r="N365" s="3" t="s">
        <v>165</v>
      </c>
      <c r="O365" s="7">
        <f>F$362</f>
        <v>600524</v>
      </c>
    </row>
    <row r="366" spans="2:15" ht="12.75" thickBot="1">
      <c r="B366" s="3" t="s">
        <v>66</v>
      </c>
      <c r="C366" s="44">
        <v>0.46644960681107583</v>
      </c>
      <c r="D366" s="42">
        <v>0.2653927574466642</v>
      </c>
      <c r="E366" s="42">
        <v>0.3223327329034097</v>
      </c>
      <c r="F366" s="42">
        <v>0.19979064031849378</v>
      </c>
      <c r="G366" s="42">
        <v>0.5092644622895068</v>
      </c>
      <c r="H366" s="44">
        <v>0.05668733075336241</v>
      </c>
      <c r="N366" s="3" t="s">
        <v>58</v>
      </c>
      <c r="O366" s="7">
        <f>SUM(O354:O365)</f>
        <v>24081664</v>
      </c>
    </row>
    <row r="367" spans="3:6" ht="12">
      <c r="C367" s="77" t="s">
        <v>198</v>
      </c>
      <c r="F367" s="1"/>
    </row>
    <row r="368" ht="12.75" thickBot="1">
      <c r="C368" s="77"/>
    </row>
    <row r="369" spans="2:15" ht="12.75" thickBot="1">
      <c r="B369" s="80" t="s">
        <v>70</v>
      </c>
      <c r="C369" s="81" t="s">
        <v>215</v>
      </c>
      <c r="D369" s="66" t="s">
        <v>221</v>
      </c>
      <c r="E369" s="66" t="s">
        <v>227</v>
      </c>
      <c r="F369" s="84" t="s">
        <v>239</v>
      </c>
      <c r="G369" s="84" t="s">
        <v>229</v>
      </c>
      <c r="H369" s="85" t="s">
        <v>32</v>
      </c>
      <c r="I369" s="14"/>
      <c r="J369" s="14"/>
      <c r="O369" s="1" t="s">
        <v>199</v>
      </c>
    </row>
    <row r="370" spans="2:15" ht="12.75">
      <c r="B370" s="3" t="s">
        <v>71</v>
      </c>
      <c r="C370" s="39">
        <v>10</v>
      </c>
      <c r="D370" s="52">
        <v>22</v>
      </c>
      <c r="E370" s="52">
        <v>10</v>
      </c>
      <c r="F370" s="52">
        <v>16</v>
      </c>
      <c r="G370" s="52">
        <v>2</v>
      </c>
      <c r="H370" s="52">
        <v>3</v>
      </c>
      <c r="I370"/>
      <c r="J370"/>
      <c r="N370" s="3" t="s">
        <v>68</v>
      </c>
      <c r="O370" s="15">
        <f>H$377</f>
        <v>0.052931402876967605</v>
      </c>
    </row>
    <row r="371" spans="2:15" ht="12.75">
      <c r="B371" s="3" t="s">
        <v>63</v>
      </c>
      <c r="C371" s="45">
        <v>0.010154542575717634</v>
      </c>
      <c r="D371" s="79">
        <v>-0.007508191387252177</v>
      </c>
      <c r="E371" s="45">
        <v>0.008647725869071528</v>
      </c>
      <c r="F371" s="46">
        <v>0.00201475818432114</v>
      </c>
      <c r="G371" s="45">
        <v>0.003568878256775013</v>
      </c>
      <c r="H371" s="45">
        <v>0.0035513429720183363</v>
      </c>
      <c r="I371"/>
      <c r="J371"/>
      <c r="N371" s="3" t="s">
        <v>159</v>
      </c>
      <c r="O371" s="15">
        <f>G$377</f>
        <v>0.030176142532304814</v>
      </c>
    </row>
    <row r="372" spans="2:15" ht="12.75">
      <c r="B372" s="3" t="s">
        <v>64</v>
      </c>
      <c r="C372" s="45">
        <v>0.01037933663915757</v>
      </c>
      <c r="D372" s="79">
        <v>-0.007401925389945269</v>
      </c>
      <c r="E372" s="45">
        <v>0.009076964062272218</v>
      </c>
      <c r="F372" s="46">
        <v>0.0016280783483238015</v>
      </c>
      <c r="G372" s="45">
        <v>0.003568878256775013</v>
      </c>
      <c r="H372" s="45">
        <v>0.003971966620401309</v>
      </c>
      <c r="I372"/>
      <c r="J372"/>
      <c r="N372" s="3" t="s">
        <v>248</v>
      </c>
      <c r="O372" s="15">
        <f>C$377</f>
        <v>0.029256076969104733</v>
      </c>
    </row>
    <row r="373" spans="2:15" ht="12.75">
      <c r="B373" s="3" t="s">
        <v>65</v>
      </c>
      <c r="C373" s="107">
        <v>0.002990602237124003</v>
      </c>
      <c r="D373" s="79">
        <v>0.007831245469062711</v>
      </c>
      <c r="E373" s="45">
        <v>0.00272778759507337</v>
      </c>
      <c r="F373" s="46">
        <v>0.0012099506508822758</v>
      </c>
      <c r="G373" s="45">
        <v>0.0004963120778127886</v>
      </c>
      <c r="H373" s="45">
        <v>0.0010908634879518448</v>
      </c>
      <c r="I373"/>
      <c r="J373"/>
      <c r="N373" s="3" t="s">
        <v>43</v>
      </c>
      <c r="O373" s="15">
        <f>D$377</f>
        <v>0.02613166105371947</v>
      </c>
    </row>
    <row r="374" spans="2:15" ht="13.5" thickBot="1">
      <c r="B374" s="3" t="s">
        <v>66</v>
      </c>
      <c r="C374" s="42">
        <v>0.29450880872520774</v>
      </c>
      <c r="D374" s="42">
        <v>-1.0430268842585757</v>
      </c>
      <c r="E374" s="42">
        <v>0.31543409635928266</v>
      </c>
      <c r="F374" s="42">
        <v>0.6005438569740621</v>
      </c>
      <c r="G374" s="42">
        <v>0.1390666876547582</v>
      </c>
      <c r="H374" s="42">
        <v>0.30716928681542516</v>
      </c>
      <c r="I374"/>
      <c r="J374"/>
      <c r="N374" s="3" t="s">
        <v>165</v>
      </c>
      <c r="O374" s="15">
        <f>F$377</f>
        <v>0.02407866563643594</v>
      </c>
    </row>
    <row r="375" spans="3:15" ht="12.75" thickBot="1">
      <c r="C375" s="81" t="s">
        <v>248</v>
      </c>
      <c r="D375" s="82" t="s">
        <v>43</v>
      </c>
      <c r="E375" s="82" t="s">
        <v>78</v>
      </c>
      <c r="F375" s="82" t="s">
        <v>165</v>
      </c>
      <c r="G375" s="82" t="s">
        <v>159</v>
      </c>
      <c r="H375" s="83" t="s">
        <v>68</v>
      </c>
      <c r="I375" s="78"/>
      <c r="J375" s="78"/>
      <c r="N375" s="3" t="s">
        <v>215</v>
      </c>
      <c r="O375" s="15">
        <f>C$371</f>
        <v>0.010154542575717634</v>
      </c>
    </row>
    <row r="376" spans="2:15" ht="12">
      <c r="B376" s="3" t="s">
        <v>71</v>
      </c>
      <c r="C376" s="50">
        <v>9</v>
      </c>
      <c r="D376" s="39">
        <v>7</v>
      </c>
      <c r="E376" s="39">
        <v>4</v>
      </c>
      <c r="F376" s="39">
        <v>5</v>
      </c>
      <c r="G376" s="39">
        <v>3</v>
      </c>
      <c r="H376" s="37">
        <v>8</v>
      </c>
      <c r="I376" s="78"/>
      <c r="J376" s="78"/>
      <c r="N376" s="3" t="s">
        <v>227</v>
      </c>
      <c r="O376" s="15">
        <f>E$371</f>
        <v>0.008647725869071528</v>
      </c>
    </row>
    <row r="377" spans="2:15" ht="12">
      <c r="B377" s="3" t="s">
        <v>63</v>
      </c>
      <c r="C377" s="46">
        <v>0.029256076969104733</v>
      </c>
      <c r="D377" s="45">
        <v>0.02613166105371947</v>
      </c>
      <c r="E377" s="45">
        <v>0.003987252357150165</v>
      </c>
      <c r="F377" s="45">
        <v>0.02407866563643594</v>
      </c>
      <c r="G377" s="45">
        <v>0.030176142532304814</v>
      </c>
      <c r="H377" s="46">
        <v>0.052931402876967605</v>
      </c>
      <c r="I377" s="78"/>
      <c r="J377" s="78"/>
      <c r="N377" s="3" t="s">
        <v>78</v>
      </c>
      <c r="O377" s="15">
        <f>E$377</f>
        <v>0.003987252357150165</v>
      </c>
    </row>
    <row r="378" spans="2:15" ht="12">
      <c r="B378" s="3" t="s">
        <v>64</v>
      </c>
      <c r="C378" s="46">
        <v>0.003601548112414671</v>
      </c>
      <c r="D378" s="45">
        <v>0.004177385079968683</v>
      </c>
      <c r="E378" s="45">
        <v>0.0008152260030898683</v>
      </c>
      <c r="F378" s="45">
        <v>0.006448119776593994</v>
      </c>
      <c r="G378" s="45">
        <v>0.006985735659494641</v>
      </c>
      <c r="H378" s="46">
        <v>0.006568679279768217</v>
      </c>
      <c r="I378" s="78"/>
      <c r="J378" s="78"/>
      <c r="N378" s="3" t="s">
        <v>229</v>
      </c>
      <c r="O378" s="15">
        <f>G$371</f>
        <v>0.003568878256775013</v>
      </c>
    </row>
    <row r="379" spans="2:15" ht="12">
      <c r="B379" s="3" t="s">
        <v>65</v>
      </c>
      <c r="C379" s="46">
        <v>0.0017367801430275827</v>
      </c>
      <c r="D379" s="45">
        <v>0.002201524618217812</v>
      </c>
      <c r="E379" s="45">
        <v>0.0007474350205314434</v>
      </c>
      <c r="F379" s="45">
        <v>0.0014077264649067114</v>
      </c>
      <c r="G379" s="45">
        <v>0.001498856238413487</v>
      </c>
      <c r="H379" s="46">
        <v>0.00222646282503787</v>
      </c>
      <c r="I379" s="78"/>
      <c r="J379" s="78"/>
      <c r="N379" s="3" t="s">
        <v>32</v>
      </c>
      <c r="O379" s="15">
        <f>H$371</f>
        <v>0.0035513429720183363</v>
      </c>
    </row>
    <row r="380" spans="2:15" ht="12.75" thickBot="1">
      <c r="B380" s="3" t="s">
        <v>66</v>
      </c>
      <c r="C380" s="44">
        <v>0.0593647653053987</v>
      </c>
      <c r="D380" s="44">
        <v>0.08424740446816932</v>
      </c>
      <c r="E380" s="44">
        <v>0.18745616118104513</v>
      </c>
      <c r="F380" s="44">
        <v>0.058463641057274106</v>
      </c>
      <c r="G380" s="44">
        <v>0.049670239885992694</v>
      </c>
      <c r="H380" s="44">
        <v>0.042063174297741604</v>
      </c>
      <c r="I380" s="78"/>
      <c r="J380" s="78"/>
      <c r="N380" s="3" t="s">
        <v>239</v>
      </c>
      <c r="O380" s="15">
        <f>F$371</f>
        <v>0.00201475818432114</v>
      </c>
    </row>
    <row r="381" spans="3:15" ht="12">
      <c r="C381" s="77" t="s">
        <v>198</v>
      </c>
      <c r="F381" s="1"/>
      <c r="I381" s="78"/>
      <c r="J381" s="78"/>
      <c r="N381" s="3" t="s">
        <v>221</v>
      </c>
      <c r="O381" s="15">
        <f>D$371</f>
        <v>-0.007508191387252177</v>
      </c>
    </row>
    <row r="382" spans="3:15" ht="12.75" thickBot="1">
      <c r="C382" s="78"/>
      <c r="D382" s="78"/>
      <c r="E382" s="78"/>
      <c r="F382" s="78"/>
      <c r="G382" s="78"/>
      <c r="H382" s="78"/>
      <c r="I382" s="78"/>
      <c r="J382" s="78"/>
      <c r="O382" s="15"/>
    </row>
    <row r="383" spans="2:15" ht="12.75" thickBot="1">
      <c r="B383" s="80" t="s">
        <v>200</v>
      </c>
      <c r="C383" s="81" t="s">
        <v>215</v>
      </c>
      <c r="D383" s="66" t="s">
        <v>221</v>
      </c>
      <c r="E383" s="66" t="s">
        <v>227</v>
      </c>
      <c r="F383" s="84" t="s">
        <v>239</v>
      </c>
      <c r="G383" s="84" t="s">
        <v>229</v>
      </c>
      <c r="H383" s="85" t="s">
        <v>32</v>
      </c>
      <c r="I383" s="78"/>
      <c r="J383" s="78"/>
      <c r="O383" s="15" t="s">
        <v>201</v>
      </c>
    </row>
    <row r="384" spans="2:15" ht="12">
      <c r="B384" s="3" t="s">
        <v>71</v>
      </c>
      <c r="C384" s="39">
        <v>12</v>
      </c>
      <c r="D384" s="52">
        <v>22</v>
      </c>
      <c r="E384" s="43">
        <v>8</v>
      </c>
      <c r="F384" s="43">
        <v>11</v>
      </c>
      <c r="G384" s="43">
        <v>2</v>
      </c>
      <c r="H384" s="43">
        <v>4</v>
      </c>
      <c r="I384" s="78"/>
      <c r="J384" s="78"/>
      <c r="N384" s="3" t="s">
        <v>227</v>
      </c>
      <c r="O384" s="15">
        <f>E$385</f>
        <v>0.18029929336587455</v>
      </c>
    </row>
    <row r="385" spans="2:15" ht="12">
      <c r="B385" s="3" t="s">
        <v>63</v>
      </c>
      <c r="C385" s="45">
        <v>0.12279081771465257</v>
      </c>
      <c r="D385" s="79">
        <v>-1.1443404327272324</v>
      </c>
      <c r="E385" s="45">
        <v>0.18029929336587455</v>
      </c>
      <c r="F385" s="46">
        <v>0.08139639021730699</v>
      </c>
      <c r="G385" s="45">
        <v>0.09834167904922386</v>
      </c>
      <c r="H385" s="45">
        <v>0.08607988348146976</v>
      </c>
      <c r="I385" s="78"/>
      <c r="J385" s="78"/>
      <c r="N385" s="3" t="s">
        <v>159</v>
      </c>
      <c r="O385" s="15">
        <f>G$391</f>
        <v>0.14674475954132743</v>
      </c>
    </row>
    <row r="386" spans="2:15" ht="12">
      <c r="B386" s="3" t="s">
        <v>64</v>
      </c>
      <c r="C386" s="45">
        <v>0.12904333737633406</v>
      </c>
      <c r="D386" s="79">
        <v>-0.16659816712721676</v>
      </c>
      <c r="E386" s="45">
        <v>0.17781210375916595</v>
      </c>
      <c r="F386" s="46">
        <v>0.08332969323089359</v>
      </c>
      <c r="G386" s="45">
        <v>0.09834167904922386</v>
      </c>
      <c r="H386" s="45">
        <v>0.07922077922077922</v>
      </c>
      <c r="I386" s="78"/>
      <c r="J386" s="78"/>
      <c r="N386" s="3" t="s">
        <v>68</v>
      </c>
      <c r="O386" s="15">
        <f>H$391</f>
        <v>0.1347985347469033</v>
      </c>
    </row>
    <row r="387" spans="2:15" ht="12">
      <c r="B387" s="3" t="s">
        <v>65</v>
      </c>
      <c r="C387" s="45">
        <v>0.02560682189353778</v>
      </c>
      <c r="D387" s="79">
        <v>3.461141312002372</v>
      </c>
      <c r="E387" s="45">
        <v>0.05293043129545695</v>
      </c>
      <c r="F387" s="46">
        <v>0.03695907068483717</v>
      </c>
      <c r="G387" s="45">
        <v>0.003643259045324399</v>
      </c>
      <c r="H387" s="45">
        <v>0.0336629407474531</v>
      </c>
      <c r="I387" s="78"/>
      <c r="J387" s="78"/>
      <c r="N387" s="3" t="s">
        <v>165</v>
      </c>
      <c r="O387" s="15">
        <f>F$391</f>
        <v>0.12606788066759345</v>
      </c>
    </row>
    <row r="388" spans="2:15" ht="12.75" thickBot="1">
      <c r="B388" s="3" t="s">
        <v>66</v>
      </c>
      <c r="C388" s="42">
        <v>0.2085402017033895</v>
      </c>
      <c r="D388" s="44">
        <v>-3.024573119166696</v>
      </c>
      <c r="E388" s="44">
        <v>0.293569821086582</v>
      </c>
      <c r="F388" s="44">
        <v>0.4540627733756516</v>
      </c>
      <c r="G388" s="44">
        <v>0.0370469477493953</v>
      </c>
      <c r="H388" s="44">
        <v>0.3910662908215908</v>
      </c>
      <c r="N388" s="3" t="s">
        <v>215</v>
      </c>
      <c r="O388" s="15">
        <f>C$385</f>
        <v>0.12279081771465257</v>
      </c>
    </row>
    <row r="389" spans="3:15" ht="12.75" thickBot="1">
      <c r="C389" s="81" t="s">
        <v>248</v>
      </c>
      <c r="D389" s="82" t="s">
        <v>43</v>
      </c>
      <c r="E389" s="82" t="s">
        <v>78</v>
      </c>
      <c r="F389" s="82" t="s">
        <v>165</v>
      </c>
      <c r="G389" s="82" t="s">
        <v>159</v>
      </c>
      <c r="H389" s="83" t="s">
        <v>68</v>
      </c>
      <c r="N389" s="3" t="s">
        <v>229</v>
      </c>
      <c r="O389" s="15">
        <f>G$385</f>
        <v>0.09834167904922386</v>
      </c>
    </row>
    <row r="390" spans="2:15" ht="12">
      <c r="B390" s="3" t="s">
        <v>71</v>
      </c>
      <c r="C390" s="50">
        <v>8</v>
      </c>
      <c r="D390" s="39">
        <v>7</v>
      </c>
      <c r="E390" s="39">
        <v>1</v>
      </c>
      <c r="F390" s="39">
        <v>5</v>
      </c>
      <c r="G390" s="39">
        <v>3</v>
      </c>
      <c r="H390" s="37">
        <v>8</v>
      </c>
      <c r="N390" s="3" t="s">
        <v>32</v>
      </c>
      <c r="O390" s="15">
        <f>H$385</f>
        <v>0.08607988348146976</v>
      </c>
    </row>
    <row r="391" spans="2:15" ht="12">
      <c r="B391" s="3" t="s">
        <v>63</v>
      </c>
      <c r="C391" s="46">
        <v>0.07449564654693491</v>
      </c>
      <c r="D391" s="45">
        <v>0.07894477891654957</v>
      </c>
      <c r="E391" s="45">
        <v>0.02062411782681103</v>
      </c>
      <c r="F391" s="45">
        <v>0.12606788066759345</v>
      </c>
      <c r="G391" s="45">
        <v>0.14674475954132743</v>
      </c>
      <c r="H391" s="46">
        <v>0.1347985347469033</v>
      </c>
      <c r="N391" s="3" t="s">
        <v>239</v>
      </c>
      <c r="O391" s="15">
        <f>F$385</f>
        <v>0.08139639021730699</v>
      </c>
    </row>
    <row r="392" spans="2:15" ht="12">
      <c r="B392" s="3" t="s">
        <v>64</v>
      </c>
      <c r="C392" s="46">
        <v>0.003601548112414671</v>
      </c>
      <c r="D392" s="45">
        <v>0.09792186201163758</v>
      </c>
      <c r="E392" s="45">
        <v>0.016057114729755295</v>
      </c>
      <c r="F392" s="45">
        <v>0.1271489144863558</v>
      </c>
      <c r="G392" s="45">
        <v>0.1423792350098131</v>
      </c>
      <c r="H392" s="46">
        <v>0.12900739010771103</v>
      </c>
      <c r="N392" s="3" t="s">
        <v>43</v>
      </c>
      <c r="O392" s="15">
        <f>D$391</f>
        <v>0.07894477891654957</v>
      </c>
    </row>
    <row r="393" spans="2:15" ht="12">
      <c r="B393" s="3" t="s">
        <v>65</v>
      </c>
      <c r="C393" s="46">
        <v>0.0017367801430275827</v>
      </c>
      <c r="D393" s="45">
        <v>0.0479642394706796</v>
      </c>
      <c r="E393" s="45">
        <v>0.013080026616107965</v>
      </c>
      <c r="F393" s="45">
        <v>0.023369138982252936</v>
      </c>
      <c r="G393" s="45">
        <v>0.027396596064891213</v>
      </c>
      <c r="H393" s="46">
        <v>0.0366894967034478</v>
      </c>
      <c r="N393" s="3" t="s">
        <v>248</v>
      </c>
      <c r="O393" s="15">
        <f>C$391</f>
        <v>0.07449564654693491</v>
      </c>
    </row>
    <row r="394" spans="2:15" ht="12.75" thickBot="1">
      <c r="B394" s="3" t="s">
        <v>66</v>
      </c>
      <c r="C394" s="44">
        <v>0.023313847500247536</v>
      </c>
      <c r="D394" s="42">
        <v>0.6075669617287969</v>
      </c>
      <c r="E394" s="42">
        <v>0.09703389314035886</v>
      </c>
      <c r="F394" s="42">
        <v>0.17336344958148586</v>
      </c>
      <c r="G394" s="42">
        <v>0.203241052407067</v>
      </c>
      <c r="H394" s="44">
        <v>0.2721802338010255</v>
      </c>
      <c r="N394" s="3" t="s">
        <v>78</v>
      </c>
      <c r="O394" s="15">
        <f>E$391</f>
        <v>0.02062411782681103</v>
      </c>
    </row>
    <row r="395" spans="3:15" ht="12">
      <c r="C395" s="77" t="s">
        <v>198</v>
      </c>
      <c r="F395" s="1"/>
      <c r="N395" s="3" t="s">
        <v>221</v>
      </c>
      <c r="O395" s="15">
        <f>D$385</f>
        <v>-1.1443404327272324</v>
      </c>
    </row>
    <row r="396" spans="2:8" ht="12.75">
      <c r="B396" s="1"/>
      <c r="C396" s="1"/>
      <c r="D396" s="1"/>
      <c r="E396" s="1"/>
      <c r="F396" s="1"/>
      <c r="G396" s="1"/>
      <c r="H396" s="1"/>
    </row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 customHeight="1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9.75" customHeight="1">
      <c r="A443" s="1"/>
      <c r="B443" s="1"/>
      <c r="C443" s="1"/>
      <c r="D443" s="1"/>
      <c r="E443" s="1"/>
      <c r="F443" s="1"/>
      <c r="G443" s="1"/>
      <c r="H443" s="1"/>
    </row>
    <row r="444" spans="1:8" ht="10.5" customHeight="1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 customHeight="1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">
      <c r="A480" s="1"/>
      <c r="B480" s="1"/>
      <c r="C480" s="1"/>
      <c r="D480" s="1"/>
      <c r="E480" s="1"/>
      <c r="F480" s="1"/>
      <c r="G480" s="1"/>
      <c r="H480" s="1"/>
    </row>
    <row r="481" spans="1:8" ht="12">
      <c r="A481" s="1"/>
      <c r="B481" s="1"/>
      <c r="C481" s="1"/>
      <c r="D481" s="1"/>
      <c r="E481" s="1"/>
      <c r="F481" s="1"/>
      <c r="G481" s="1"/>
      <c r="H481" s="1"/>
    </row>
    <row r="482" spans="1:8" ht="12">
      <c r="A482" s="1"/>
      <c r="B482" s="1"/>
      <c r="C482" s="1"/>
      <c r="D482" s="1"/>
      <c r="E482" s="1"/>
      <c r="F482" s="1"/>
      <c r="G482" s="1"/>
      <c r="H482" s="1"/>
    </row>
    <row r="483" spans="1:8" ht="12">
      <c r="A483" s="1"/>
      <c r="B483" s="1"/>
      <c r="C483" s="1"/>
      <c r="D483" s="1"/>
      <c r="E483" s="1"/>
      <c r="F483" s="1"/>
      <c r="G483" s="1"/>
      <c r="H483" s="1"/>
    </row>
    <row r="484" spans="1:8" ht="12">
      <c r="A484" s="1"/>
      <c r="B484" s="1"/>
      <c r="C484" s="1"/>
      <c r="D484" s="1"/>
      <c r="E484" s="1"/>
      <c r="F484" s="1"/>
      <c r="G484" s="1"/>
      <c r="H484" s="1"/>
    </row>
    <row r="485" spans="1:8" ht="12">
      <c r="A485" s="1"/>
      <c r="B485" s="1"/>
      <c r="C485" s="1"/>
      <c r="D485" s="1"/>
      <c r="E485" s="1"/>
      <c r="F485" s="1"/>
      <c r="G485" s="1"/>
      <c r="H485" s="1"/>
    </row>
    <row r="486" spans="1:8" ht="12">
      <c r="A486" s="1"/>
      <c r="B486" s="1"/>
      <c r="C486" s="1"/>
      <c r="D486" s="1"/>
      <c r="E486" s="1"/>
      <c r="F486" s="1"/>
      <c r="G486" s="1"/>
      <c r="H486" s="1"/>
    </row>
    <row r="487" spans="1:8" ht="12">
      <c r="A487" s="1"/>
      <c r="B487" s="1"/>
      <c r="C487" s="1"/>
      <c r="D487" s="1"/>
      <c r="E487" s="1"/>
      <c r="F487" s="1"/>
      <c r="G487" s="1"/>
      <c r="H487" s="1"/>
    </row>
    <row r="488" spans="1:8" ht="12">
      <c r="A488" s="1"/>
      <c r="B488" s="1"/>
      <c r="C488" s="1"/>
      <c r="D488" s="1"/>
      <c r="E488" s="1"/>
      <c r="F488" s="1"/>
      <c r="G488" s="1"/>
      <c r="H488" s="1"/>
    </row>
    <row r="489" spans="1:8" ht="12">
      <c r="A489" s="1"/>
      <c r="B489" s="1"/>
      <c r="C489" s="1"/>
      <c r="D489" s="1"/>
      <c r="E489" s="1"/>
      <c r="F489" s="1"/>
      <c r="G489" s="1"/>
      <c r="H489" s="1"/>
    </row>
    <row r="490" spans="1:8" ht="12">
      <c r="A490" s="1"/>
      <c r="B490" s="1"/>
      <c r="C490" s="1"/>
      <c r="D490" s="1"/>
      <c r="E490" s="1"/>
      <c r="F490" s="1"/>
      <c r="G490" s="1"/>
      <c r="H490" s="1"/>
    </row>
    <row r="491" spans="1:8" ht="12">
      <c r="A491" s="1"/>
      <c r="B491" s="1"/>
      <c r="C491" s="1"/>
      <c r="D491" s="1"/>
      <c r="E491" s="1"/>
      <c r="F491" s="1"/>
      <c r="G491" s="1"/>
      <c r="H491" s="1"/>
    </row>
    <row r="492" spans="1:8" ht="12">
      <c r="A492" s="1"/>
      <c r="B492" s="1"/>
      <c r="C492" s="1"/>
      <c r="D492" s="1"/>
      <c r="E492" s="1"/>
      <c r="F492" s="1"/>
      <c r="G492" s="1"/>
      <c r="H492" s="1"/>
    </row>
    <row r="493" spans="1:8" ht="12">
      <c r="A493" s="1"/>
      <c r="B493" s="1"/>
      <c r="C493" s="1"/>
      <c r="D493" s="1"/>
      <c r="E493" s="1"/>
      <c r="F493" s="1"/>
      <c r="G493" s="1"/>
      <c r="H493" s="1"/>
    </row>
    <row r="494" spans="1:8" ht="12">
      <c r="A494" s="1"/>
      <c r="B494" s="1"/>
      <c r="C494" s="1"/>
      <c r="D494" s="1"/>
      <c r="E494" s="1"/>
      <c r="F494" s="1"/>
      <c r="G494" s="1"/>
      <c r="H494" s="1"/>
    </row>
    <row r="495" spans="1:8" ht="12">
      <c r="A495" s="1"/>
      <c r="B495" s="1"/>
      <c r="C495" s="1"/>
      <c r="D495" s="1"/>
      <c r="E495" s="1"/>
      <c r="F495" s="1"/>
      <c r="G495" s="1"/>
      <c r="H495" s="1"/>
    </row>
    <row r="496" spans="1:8" ht="12">
      <c r="A496" s="1"/>
      <c r="B496" s="1"/>
      <c r="C496" s="1"/>
      <c r="D496" s="1"/>
      <c r="E496" s="1"/>
      <c r="F496" s="1"/>
      <c r="G496" s="1"/>
      <c r="H496" s="1"/>
    </row>
    <row r="497" spans="1:8" ht="12">
      <c r="A497" s="1"/>
      <c r="B497" s="1"/>
      <c r="C497" s="1"/>
      <c r="D497" s="1"/>
      <c r="E497" s="1"/>
      <c r="F497" s="1"/>
      <c r="G497" s="1"/>
      <c r="H497" s="1"/>
    </row>
    <row r="498" spans="1:8" ht="12">
      <c r="A498" s="1"/>
      <c r="B498" s="1"/>
      <c r="C498" s="1"/>
      <c r="D498" s="1"/>
      <c r="E498" s="1"/>
      <c r="F498" s="1"/>
      <c r="G498" s="1"/>
      <c r="H498" s="1"/>
    </row>
    <row r="499" spans="1:8" ht="12">
      <c r="A499" s="1"/>
      <c r="B499" s="1"/>
      <c r="C499" s="1"/>
      <c r="D499" s="1"/>
      <c r="E499" s="1"/>
      <c r="F499" s="1"/>
      <c r="G499" s="1"/>
      <c r="H499" s="1"/>
    </row>
    <row r="500" spans="1:8" ht="12">
      <c r="A500" s="1"/>
      <c r="B500" s="1"/>
      <c r="C500" s="1"/>
      <c r="D500" s="1"/>
      <c r="E500" s="1"/>
      <c r="F500" s="1"/>
      <c r="G500" s="1"/>
      <c r="H500" s="1"/>
    </row>
    <row r="501" spans="1:8" ht="12">
      <c r="A501" s="1"/>
      <c r="B501" s="1"/>
      <c r="C501" s="1"/>
      <c r="D501" s="1"/>
      <c r="E501" s="1"/>
      <c r="F501" s="1"/>
      <c r="G501" s="1"/>
      <c r="H501" s="1"/>
    </row>
    <row r="502" spans="1:8" ht="12">
      <c r="A502" s="1"/>
      <c r="B502" s="1"/>
      <c r="C502" s="1"/>
      <c r="D502" s="1"/>
      <c r="E502" s="1"/>
      <c r="F502" s="1"/>
      <c r="G502" s="1"/>
      <c r="H502" s="1"/>
    </row>
    <row r="503" spans="1:8" ht="12">
      <c r="A503" s="1"/>
      <c r="B503" s="1"/>
      <c r="C503" s="1"/>
      <c r="D503" s="1"/>
      <c r="E503" s="1"/>
      <c r="F503" s="1"/>
      <c r="G503" s="1"/>
      <c r="H503" s="1"/>
    </row>
    <row r="504" spans="1:8" ht="12">
      <c r="A504" s="1"/>
      <c r="B504" s="1"/>
      <c r="C504" s="1"/>
      <c r="D504" s="1"/>
      <c r="E504" s="1"/>
      <c r="F504" s="1"/>
      <c r="G504" s="1"/>
      <c r="H504" s="1"/>
    </row>
    <row r="505" spans="1:8" ht="12">
      <c r="A505" s="1"/>
      <c r="B505" s="1"/>
      <c r="C505" s="1"/>
      <c r="D505" s="1"/>
      <c r="E505" s="1"/>
      <c r="F505" s="1"/>
      <c r="G505" s="1"/>
      <c r="H505" s="1"/>
    </row>
    <row r="506" spans="1:8" ht="12">
      <c r="A506" s="1"/>
      <c r="B506" s="1"/>
      <c r="C506" s="1"/>
      <c r="D506" s="1"/>
      <c r="E506" s="1"/>
      <c r="F506" s="1"/>
      <c r="G506" s="1"/>
      <c r="H506" s="1"/>
    </row>
  </sheetData>
  <printOptions/>
  <pageMargins left="0.75" right="0.75" top="0.47" bottom="0.71" header="0.5" footer="0.5"/>
  <pageSetup orientation="portrait" paperSize="9" scale="6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 &amp; Technology</dc:creator>
  <cp:keywords/>
  <dc:description/>
  <cp:lastModifiedBy>Philippe LeBel</cp:lastModifiedBy>
  <cp:lastPrinted>1999-10-09T06:05:45Z</cp:lastPrinted>
  <dcterms:created xsi:type="dcterms:W3CDTF">1999-04-16T15:05:28Z</dcterms:created>
  <cp:category/>
  <cp:version/>
  <cp:contentType/>
  <cp:contentStatus/>
</cp:coreProperties>
</file>