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0" windowWidth="20460" windowHeight="124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solver_adj" localSheetId="0" hidden="1">'Sheet1'!$D$9:$F$9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'Sheet1'!$C$11:$C$15</definedName>
    <definedName name="solver_lhs2" localSheetId="0" hidden="1">'Sheet1'!$D$9:$F$9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'Sheet1'!$D$18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'Sheet1'!$B$11:$B$15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<sst xmlns="http://schemas.openxmlformats.org/spreadsheetml/2006/main" count="48" uniqueCount="48">
  <si>
    <t>Example 1:  Product mix problem with diminishing profit margin.</t>
  </si>
  <si>
    <t>Your company manufactures TVs, stereos and speakers, using a common parts inventory</t>
  </si>
  <si>
    <t>Color Coding</t>
  </si>
  <si>
    <t>of power supplies, speaker cones, etc.  Parts are in limited supply and you must determine</t>
  </si>
  <si>
    <t>the most profitable mix of products to build. But your profit per unit built decreases with</t>
  </si>
  <si>
    <t xml:space="preserve">   Target cell</t>
  </si>
  <si>
    <t>volume because extra price incentives are needed to load the distribution channel.</t>
  </si>
  <si>
    <t xml:space="preserve">   Changing cells</t>
  </si>
  <si>
    <t>TV set</t>
  </si>
  <si>
    <t>Stereo</t>
  </si>
  <si>
    <t>Speaker</t>
  </si>
  <si>
    <t xml:space="preserve">   Constraints</t>
  </si>
  <si>
    <t>Number to Build-&gt;</t>
  </si>
  <si>
    <t>Part Name</t>
  </si>
  <si>
    <t>Inventory</t>
  </si>
  <si>
    <t>No. Used</t>
  </si>
  <si>
    <t>Chassis</t>
  </si>
  <si>
    <t>Picture Tube</t>
  </si>
  <si>
    <t>Diminishing</t>
  </si>
  <si>
    <t>Speaker Cone</t>
  </si>
  <si>
    <t>Returns</t>
  </si>
  <si>
    <t>Power Supply</t>
  </si>
  <si>
    <t>Exponent:</t>
  </si>
  <si>
    <t>Electronics</t>
  </si>
  <si>
    <t>Profits:</t>
  </si>
  <si>
    <t>By Product</t>
  </si>
  <si>
    <t xml:space="preserve">Total </t>
  </si>
  <si>
    <t>This model provides data for several products using common parts, each with a different profit margin</t>
  </si>
  <si>
    <t>per unit.  Parts are limited, so your problem is to determine the number of each product to build from the</t>
  </si>
  <si>
    <t>inventory on hand in order to maximize profits.</t>
  </si>
  <si>
    <t>Problem Specifications</t>
  </si>
  <si>
    <t>Target Cell</t>
  </si>
  <si>
    <t>D18</t>
  </si>
  <si>
    <t>Goal is to maximize profit.</t>
  </si>
  <si>
    <t>Changing cells</t>
  </si>
  <si>
    <t>D9:F9</t>
  </si>
  <si>
    <t>Units of each product to build.</t>
  </si>
  <si>
    <t>Constraints</t>
  </si>
  <si>
    <t>C11:C15&lt;=B11:B15</t>
  </si>
  <si>
    <t xml:space="preserve">Number of parts used must be less than or </t>
  </si>
  <si>
    <t>equal to the number of parts in inventory.</t>
  </si>
  <si>
    <t>D9:F9&gt;=0</t>
  </si>
  <si>
    <t>Number to build value must be greater than or</t>
  </si>
  <si>
    <t>equal to 0.</t>
  </si>
  <si>
    <t>The formulas for profit per product in cells D17:F17 include the factor ^H15 to show that profit per unit</t>
  </si>
  <si>
    <t>diminishes with volume.  H15 contains 0.9, which makes the problem nonlinear.  If you change H15 to</t>
  </si>
  <si>
    <r>
      <t xml:space="preserve">1.0 to indicate that profit per unit remains constant with volume, and then click </t>
    </r>
    <r>
      <rPr>
        <b/>
        <sz val="9"/>
        <rFont val="Geneva"/>
        <family val="0"/>
      </rPr>
      <t>Solve</t>
    </r>
    <r>
      <rPr>
        <sz val="9"/>
        <rFont val="Geneva"/>
        <family val="0"/>
      </rPr>
      <t xml:space="preserve"> again, the</t>
    </r>
  </si>
  <si>
    <t>optimal solution will change.  This change also makes the problem linear.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</si>
</sst>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name val="Geneva"/>
      <family val="0"/>
    </font>
    <font>
      <sz val="8"/>
      <name val="Helv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MS Sans Serif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31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20" applyFont="1">
      <alignment horizontal="left"/>
      <protection/>
    </xf>
    <xf numFmtId="0" fontId="5" fillId="0" borderId="0" xfId="20" applyAlignment="1">
      <alignment/>
      <protection/>
    </xf>
    <xf numFmtId="0" fontId="5" fillId="0" borderId="0" xfId="20">
      <alignment horizontal="left"/>
      <protection/>
    </xf>
    <xf numFmtId="0" fontId="6" fillId="2" borderId="1" xfId="20" applyFont="1" applyFill="1" applyBorder="1">
      <alignment horizontal="left"/>
      <protection/>
    </xf>
    <xf numFmtId="0" fontId="5" fillId="2" borderId="2" xfId="20" applyFill="1" applyBorder="1">
      <alignment horizontal="left"/>
      <protection/>
    </xf>
    <xf numFmtId="0" fontId="5" fillId="2" borderId="3" xfId="20" applyFill="1" applyBorder="1">
      <alignment horizontal="left"/>
      <protection/>
    </xf>
    <xf numFmtId="49" fontId="7" fillId="0" borderId="1" xfId="19" applyNumberFormat="1" applyFont="1" applyFill="1" applyBorder="1" applyAlignment="1">
      <alignment vertical="top"/>
      <protection/>
    </xf>
    <xf numFmtId="49" fontId="6" fillId="0" borderId="2" xfId="20" applyNumberFormat="1" applyFont="1" applyFill="1" applyBorder="1" applyAlignment="1">
      <alignment vertical="top"/>
      <protection/>
    </xf>
    <xf numFmtId="49" fontId="6" fillId="0" borderId="3" xfId="19" applyNumberFormat="1" applyFont="1" applyFill="1" applyBorder="1" applyAlignment="1">
      <alignment vertical="top"/>
      <protection/>
    </xf>
    <xf numFmtId="0" fontId="6" fillId="2" borderId="4" xfId="20" applyFont="1" applyFill="1" applyBorder="1">
      <alignment horizontal="left"/>
      <protection/>
    </xf>
    <xf numFmtId="0" fontId="5" fillId="2" borderId="0" xfId="20" applyFill="1" applyBorder="1">
      <alignment horizontal="left"/>
      <protection/>
    </xf>
    <xf numFmtId="0" fontId="5" fillId="2" borderId="5" xfId="20" applyFill="1" applyBorder="1">
      <alignment horizontal="left"/>
      <protection/>
    </xf>
    <xf numFmtId="49" fontId="6" fillId="0" borderId="4" xfId="20" applyNumberFormat="1" applyFont="1" applyFill="1" applyBorder="1" applyAlignment="1">
      <alignment vertical="top"/>
      <protection/>
    </xf>
    <xf numFmtId="49" fontId="6" fillId="0" borderId="0" xfId="0" applyNumberFormat="1" applyFont="1" applyAlignment="1">
      <alignment vertical="top"/>
    </xf>
    <xf numFmtId="49" fontId="6" fillId="0" borderId="5" xfId="20" applyNumberFormat="1" applyFont="1" applyFill="1" applyBorder="1" applyAlignment="1">
      <alignment vertical="top"/>
      <protection/>
    </xf>
    <xf numFmtId="5" fontId="7" fillId="0" borderId="6" xfId="21" applyNumberFormat="1" applyFont="1" applyFill="1" applyBorder="1" applyAlignment="1">
      <alignment horizontal="center"/>
      <protection/>
    </xf>
    <xf numFmtId="49" fontId="6" fillId="0" borderId="0" xfId="20" applyNumberFormat="1" applyFont="1" applyAlignment="1">
      <alignment vertical="top"/>
      <protection/>
    </xf>
    <xf numFmtId="0" fontId="6" fillId="2" borderId="7" xfId="20" applyFont="1" applyFill="1" applyBorder="1">
      <alignment horizontal="left"/>
      <protection/>
    </xf>
    <xf numFmtId="0" fontId="5" fillId="2" borderId="8" xfId="20" applyFill="1" applyBorder="1">
      <alignment horizontal="left"/>
      <protection/>
    </xf>
    <xf numFmtId="0" fontId="5" fillId="2" borderId="9" xfId="20" applyFill="1" applyBorder="1">
      <alignment horizontal="left"/>
      <protection/>
    </xf>
    <xf numFmtId="38" fontId="6" fillId="0" borderId="10" xfId="22" applyNumberFormat="1" applyFont="1" applyFill="1" applyBorder="1" applyAlignment="1">
      <alignment/>
      <protection/>
    </xf>
    <xf numFmtId="0" fontId="6" fillId="0" borderId="1" xfId="20" applyFont="1" applyFill="1" applyBorder="1">
      <alignment horizontal="left"/>
      <protection/>
    </xf>
    <xf numFmtId="0" fontId="6" fillId="0" borderId="2" xfId="20" applyFont="1" applyFill="1" applyBorder="1">
      <alignment horizontal="left"/>
      <protection/>
    </xf>
    <xf numFmtId="0" fontId="6" fillId="0" borderId="2" xfId="20" applyFont="1" applyFill="1" applyBorder="1" applyAlignment="1">
      <alignment/>
      <protection/>
    </xf>
    <xf numFmtId="0" fontId="9" fillId="0" borderId="2" xfId="20" applyNumberFormat="1" applyFont="1" applyFill="1" applyBorder="1" applyAlignment="1">
      <alignment horizontal="right"/>
      <protection/>
    </xf>
    <xf numFmtId="0" fontId="9" fillId="0" borderId="11" xfId="20" applyNumberFormat="1" applyFont="1" applyFill="1" applyBorder="1" applyAlignment="1">
      <alignment horizontal="right"/>
      <protection/>
    </xf>
    <xf numFmtId="0" fontId="6" fillId="0" borderId="0" xfId="20" applyFont="1">
      <alignment horizontal="left"/>
      <protection/>
    </xf>
    <xf numFmtId="0" fontId="6" fillId="0" borderId="12" xfId="0" applyFont="1" applyBorder="1" applyAlignment="1">
      <alignment/>
    </xf>
    <xf numFmtId="0" fontId="6" fillId="0" borderId="4" xfId="20" applyFont="1" applyFill="1" applyBorder="1" applyAlignment="1">
      <alignment/>
      <protection/>
    </xf>
    <xf numFmtId="0" fontId="6" fillId="0" borderId="0" xfId="20" applyFont="1" applyFill="1" applyBorder="1">
      <alignment horizontal="left"/>
      <protection/>
    </xf>
    <xf numFmtId="0" fontId="9" fillId="0" borderId="0" xfId="20" applyNumberFormat="1" applyFont="1" applyFill="1" applyBorder="1" applyAlignment="1">
      <alignment horizontal="right"/>
      <protection/>
    </xf>
    <xf numFmtId="1" fontId="6" fillId="0" borderId="13" xfId="20" applyNumberFormat="1" applyFont="1" applyFill="1" applyBorder="1" applyAlignment="1">
      <alignment horizontal="right"/>
      <protection/>
    </xf>
    <xf numFmtId="1" fontId="6" fillId="0" borderId="14" xfId="20" applyNumberFormat="1" applyFont="1" applyFill="1" applyBorder="1" applyAlignment="1">
      <alignment horizontal="right"/>
      <protection/>
    </xf>
    <xf numFmtId="1" fontId="6" fillId="0" borderId="15" xfId="20" applyNumberFormat="1" applyFont="1" applyFill="1" applyBorder="1" applyAlignment="1">
      <alignment horizontal="right"/>
      <protection/>
    </xf>
    <xf numFmtId="49" fontId="6" fillId="0" borderId="7" xfId="19" applyNumberFormat="1" applyFont="1" applyFill="1" applyBorder="1" applyAlignment="1">
      <alignment vertical="top"/>
      <protection/>
    </xf>
    <xf numFmtId="49" fontId="6" fillId="0" borderId="8" xfId="20" applyNumberFormat="1" applyFont="1" applyFill="1" applyBorder="1" applyAlignment="1">
      <alignment vertical="top"/>
      <protection/>
    </xf>
    <xf numFmtId="49" fontId="6" fillId="0" borderId="9" xfId="19" applyNumberFormat="1" applyFont="1" applyFill="1" applyBorder="1" applyAlignment="1">
      <alignment vertical="top"/>
      <protection/>
    </xf>
    <xf numFmtId="0" fontId="9" fillId="0" borderId="4" xfId="20" applyNumberFormat="1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right"/>
      <protection/>
    </xf>
    <xf numFmtId="0" fontId="6" fillId="0" borderId="5" xfId="20" applyFont="1" applyFill="1" applyBorder="1" applyAlignment="1">
      <alignment horizontal="right"/>
      <protection/>
    </xf>
    <xf numFmtId="0" fontId="6" fillId="0" borderId="16" xfId="20" applyFont="1" applyFill="1" applyBorder="1" applyAlignment="1">
      <alignment horizontal="right"/>
      <protection/>
    </xf>
    <xf numFmtId="1" fontId="6" fillId="0" borderId="17" xfId="20" applyNumberFormat="1" applyFont="1" applyFill="1" applyBorder="1" applyAlignment="1">
      <alignment horizontal="right"/>
      <protection/>
    </xf>
    <xf numFmtId="0" fontId="6" fillId="0" borderId="18" xfId="20" applyFont="1" applyFill="1" applyBorder="1" applyAlignment="1">
      <alignment horizontal="right"/>
      <protection/>
    </xf>
    <xf numFmtId="1" fontId="6" fillId="0" borderId="19" xfId="20" applyNumberFormat="1" applyFont="1" applyFill="1" applyBorder="1" applyAlignment="1">
      <alignment horizontal="right"/>
      <protection/>
    </xf>
    <xf numFmtId="0" fontId="9" fillId="2" borderId="20" xfId="20" applyNumberFormat="1" applyFont="1" applyFill="1" applyBorder="1" applyAlignment="1">
      <alignment horizontal="center"/>
      <protection/>
    </xf>
    <xf numFmtId="0" fontId="9" fillId="2" borderId="21" xfId="20" applyFont="1" applyFill="1" applyBorder="1" applyAlignment="1">
      <alignment horizontal="center"/>
      <protection/>
    </xf>
    <xf numFmtId="0" fontId="9" fillId="0" borderId="7" xfId="20" applyNumberFormat="1" applyFont="1" applyFill="1" applyBorder="1" applyAlignment="1">
      <alignment horizontal="left"/>
      <protection/>
    </xf>
    <xf numFmtId="0" fontId="6" fillId="0" borderId="22" xfId="20" applyFont="1" applyFill="1" applyBorder="1" applyAlignment="1">
      <alignment horizontal="right"/>
      <protection/>
    </xf>
    <xf numFmtId="1" fontId="6" fillId="0" borderId="23" xfId="20" applyNumberFormat="1" applyFont="1" applyFill="1" applyBorder="1" applyAlignment="1">
      <alignment horizontal="right"/>
      <protection/>
    </xf>
    <xf numFmtId="0" fontId="6" fillId="0" borderId="8" xfId="20" applyFont="1" applyFill="1" applyBorder="1" applyAlignment="1">
      <alignment horizontal="right"/>
      <protection/>
    </xf>
    <xf numFmtId="0" fontId="6" fillId="0" borderId="9" xfId="20" applyFont="1" applyFill="1" applyBorder="1" applyAlignment="1">
      <alignment horizontal="right"/>
      <protection/>
    </xf>
    <xf numFmtId="0" fontId="6" fillId="2" borderId="24" xfId="20" applyFont="1" applyFill="1" applyBorder="1" applyAlignment="1">
      <alignment horizontal="center"/>
      <protection/>
    </xf>
    <xf numFmtId="0" fontId="6" fillId="0" borderId="0" xfId="20" applyFont="1" applyAlignment="1">
      <alignment/>
      <protection/>
    </xf>
    <xf numFmtId="0" fontId="10" fillId="0" borderId="0" xfId="20" applyFont="1" applyAlignment="1">
      <alignment/>
      <protection/>
    </xf>
    <xf numFmtId="0" fontId="6" fillId="0" borderId="25" xfId="20" applyFont="1" applyFill="1" applyBorder="1">
      <alignment horizontal="left"/>
      <protection/>
    </xf>
    <xf numFmtId="0" fontId="9" fillId="0" borderId="26" xfId="20" applyNumberFormat="1" applyFont="1" applyFill="1" applyBorder="1" applyAlignment="1">
      <alignment horizontal="right"/>
      <protection/>
    </xf>
    <xf numFmtId="5" fontId="6" fillId="0" borderId="26" xfId="20" applyNumberFormat="1" applyFont="1" applyFill="1" applyBorder="1" applyAlignment="1">
      <alignment/>
      <protection/>
    </xf>
    <xf numFmtId="5" fontId="6" fillId="0" borderId="27" xfId="20" applyNumberFormat="1" applyFont="1" applyFill="1" applyBorder="1" applyAlignment="1">
      <alignment/>
      <protection/>
    </xf>
    <xf numFmtId="0" fontId="6" fillId="0" borderId="7" xfId="20" applyFont="1" applyFill="1" applyBorder="1">
      <alignment horizontal="left"/>
      <protection/>
    </xf>
    <xf numFmtId="0" fontId="7" fillId="0" borderId="8" xfId="20" applyNumberFormat="1" applyFont="1" applyFill="1" applyBorder="1" applyAlignment="1">
      <alignment horizontal="right"/>
      <protection/>
    </xf>
    <xf numFmtId="0" fontId="6" fillId="0" borderId="8" xfId="20" applyFont="1" applyFill="1" applyBorder="1" applyAlignment="1">
      <alignment/>
      <protection/>
    </xf>
    <xf numFmtId="0" fontId="6" fillId="0" borderId="9" xfId="20" applyFont="1" applyFill="1" applyBorder="1" applyAlignment="1">
      <alignment/>
      <protection/>
    </xf>
    <xf numFmtId="0" fontId="6" fillId="2" borderId="2" xfId="20" applyFont="1" applyFill="1" applyBorder="1">
      <alignment horizontal="left"/>
      <protection/>
    </xf>
    <xf numFmtId="0" fontId="6" fillId="2" borderId="3" xfId="20" applyFont="1" applyFill="1" applyBorder="1">
      <alignment horizontal="left"/>
      <protection/>
    </xf>
    <xf numFmtId="0" fontId="6" fillId="2" borderId="0" xfId="20" applyFont="1" applyFill="1" applyBorder="1">
      <alignment horizontal="left"/>
      <protection/>
    </xf>
    <xf numFmtId="0" fontId="6" fillId="2" borderId="5" xfId="20" applyFont="1" applyFill="1" applyBorder="1">
      <alignment horizontal="left"/>
      <protection/>
    </xf>
    <xf numFmtId="0" fontId="7" fillId="2" borderId="28" xfId="20" applyFont="1" applyFill="1" applyBorder="1">
      <alignment horizontal="left"/>
      <protection/>
    </xf>
    <xf numFmtId="0" fontId="6" fillId="2" borderId="29" xfId="20" applyFont="1" applyFill="1" applyBorder="1">
      <alignment horizontal="left"/>
      <protection/>
    </xf>
    <xf numFmtId="0" fontId="6" fillId="2" borderId="30" xfId="20" applyFont="1" applyFill="1" applyBorder="1">
      <alignment horizontal="left"/>
      <protection/>
    </xf>
    <xf numFmtId="49" fontId="6" fillId="2" borderId="8" xfId="20" applyNumberFormat="1" applyFont="1" applyFill="1" applyBorder="1">
      <alignment horizontal="left"/>
      <protection/>
    </xf>
    <xf numFmtId="49" fontId="6" fillId="2" borderId="9" xfId="20" applyNumberFormat="1" applyFont="1" applyFill="1" applyBorder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D18" sqref="D18"/>
    </sheetView>
  </sheetViews>
  <sheetFormatPr defaultColWidth="11.5546875" defaultRowHeight="15.75"/>
  <cols>
    <col min="9" max="9" width="4.5546875" style="0" customWidth="1"/>
    <col min="12" max="12" width="3.3359375" style="0" customWidth="1"/>
  </cols>
  <sheetData>
    <row r="1" spans="1:13" ht="15" thickBo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5" thickTop="1">
      <c r="A2" s="4" t="s">
        <v>1</v>
      </c>
      <c r="B2" s="5"/>
      <c r="C2" s="5"/>
      <c r="D2" s="5"/>
      <c r="E2" s="5"/>
      <c r="F2" s="5"/>
      <c r="G2" s="6"/>
      <c r="H2" s="3"/>
      <c r="I2" s="7" t="s">
        <v>2</v>
      </c>
      <c r="J2" s="8"/>
      <c r="K2" s="8"/>
      <c r="L2" s="9"/>
      <c r="M2" s="3"/>
    </row>
    <row r="3" spans="1:13" ht="15" thickBot="1">
      <c r="A3" s="10" t="s">
        <v>3</v>
      </c>
      <c r="B3" s="11"/>
      <c r="C3" s="11"/>
      <c r="D3" s="11"/>
      <c r="E3" s="11"/>
      <c r="F3" s="11"/>
      <c r="G3" s="12"/>
      <c r="H3" s="3"/>
      <c r="I3" s="13"/>
      <c r="J3" s="14"/>
      <c r="K3" s="14"/>
      <c r="L3" s="15"/>
      <c r="M3" s="3"/>
    </row>
    <row r="4" spans="1:13" ht="15.75" thickBot="1" thickTop="1">
      <c r="A4" s="10" t="s">
        <v>4</v>
      </c>
      <c r="B4" s="11"/>
      <c r="C4" s="11"/>
      <c r="D4" s="11"/>
      <c r="E4" s="11"/>
      <c r="F4" s="11"/>
      <c r="G4" s="12"/>
      <c r="H4" s="3"/>
      <c r="I4" s="13"/>
      <c r="J4" s="16"/>
      <c r="K4" s="17" t="s">
        <v>5</v>
      </c>
      <c r="L4" s="15"/>
      <c r="M4" s="3"/>
    </row>
    <row r="5" spans="1:13" ht="15.75" thickBot="1" thickTop="1">
      <c r="A5" s="18" t="s">
        <v>6</v>
      </c>
      <c r="B5" s="19"/>
      <c r="C5" s="19"/>
      <c r="D5" s="19"/>
      <c r="E5" s="19"/>
      <c r="F5" s="19"/>
      <c r="G5" s="20"/>
      <c r="H5" s="3"/>
      <c r="I5" s="13"/>
      <c r="J5" s="17"/>
      <c r="K5" s="17"/>
      <c r="L5" s="15"/>
      <c r="M5" s="3"/>
    </row>
    <row r="6" spans="1:13" ht="15.75" thickBot="1" thickTop="1">
      <c r="A6" s="3"/>
      <c r="B6" s="3"/>
      <c r="C6" s="3"/>
      <c r="D6" s="3"/>
      <c r="E6" s="3"/>
      <c r="F6" s="3"/>
      <c r="G6" s="3"/>
      <c r="H6" s="3"/>
      <c r="I6" s="13"/>
      <c r="J6" s="21"/>
      <c r="K6" s="17" t="s">
        <v>7</v>
      </c>
      <c r="L6" s="15"/>
      <c r="M6" s="3"/>
    </row>
    <row r="7" spans="1:13" ht="15.75" thickBot="1" thickTop="1">
      <c r="A7" s="3"/>
      <c r="B7" s="3"/>
      <c r="C7" s="3"/>
      <c r="D7" s="3"/>
      <c r="E7" s="3"/>
      <c r="F7" s="3"/>
      <c r="G7" s="3"/>
      <c r="H7" s="3"/>
      <c r="I7" s="13"/>
      <c r="J7" s="17"/>
      <c r="K7" s="17"/>
      <c r="L7" s="15"/>
      <c r="M7" s="3"/>
    </row>
    <row r="8" spans="1:13" ht="15.75" thickBot="1" thickTop="1">
      <c r="A8" s="22"/>
      <c r="B8" s="23"/>
      <c r="C8" s="24"/>
      <c r="D8" s="25" t="s">
        <v>8</v>
      </c>
      <c r="E8" s="25" t="s">
        <v>9</v>
      </c>
      <c r="F8" s="26" t="s">
        <v>10</v>
      </c>
      <c r="G8" s="27"/>
      <c r="H8" s="27"/>
      <c r="I8" s="13"/>
      <c r="J8" s="28"/>
      <c r="K8" s="17" t="s">
        <v>11</v>
      </c>
      <c r="L8" s="15"/>
      <c r="M8" s="3"/>
    </row>
    <row r="9" spans="1:13" ht="15.75" thickBot="1" thickTop="1">
      <c r="A9" s="29"/>
      <c r="B9" s="30"/>
      <c r="C9" s="31" t="s">
        <v>12</v>
      </c>
      <c r="D9" s="32">
        <v>100</v>
      </c>
      <c r="E9" s="33">
        <v>100</v>
      </c>
      <c r="F9" s="34">
        <v>100</v>
      </c>
      <c r="G9" s="27"/>
      <c r="H9" s="27"/>
      <c r="I9" s="35"/>
      <c r="J9" s="36"/>
      <c r="K9" s="36"/>
      <c r="L9" s="37"/>
      <c r="M9" s="3"/>
    </row>
    <row r="10" spans="1:13" ht="15.75" thickBot="1" thickTop="1">
      <c r="A10" s="38" t="s">
        <v>13</v>
      </c>
      <c r="B10" s="31" t="s">
        <v>14</v>
      </c>
      <c r="C10" s="31" t="s">
        <v>15</v>
      </c>
      <c r="D10" s="39"/>
      <c r="E10" s="39"/>
      <c r="F10" s="40"/>
      <c r="G10" s="27"/>
      <c r="H10" s="27"/>
      <c r="M10" s="3"/>
    </row>
    <row r="11" spans="1:13" ht="15.75" thickBot="1" thickTop="1">
      <c r="A11" s="38" t="s">
        <v>16</v>
      </c>
      <c r="B11" s="41">
        <v>450</v>
      </c>
      <c r="C11" s="42">
        <f>$D$9*D11+$E$9*E11+$F$9*F11</f>
        <v>200</v>
      </c>
      <c r="D11" s="39">
        <v>1</v>
      </c>
      <c r="E11" s="39">
        <v>1</v>
      </c>
      <c r="F11" s="40">
        <v>0</v>
      </c>
      <c r="G11" s="27"/>
      <c r="H11" s="27"/>
      <c r="I11" s="3"/>
      <c r="J11" s="3"/>
      <c r="K11" s="3"/>
      <c r="L11" s="3"/>
      <c r="M11" s="3"/>
    </row>
    <row r="12" spans="1:13" ht="15" thickTop="1">
      <c r="A12" s="38" t="s">
        <v>17</v>
      </c>
      <c r="B12" s="43">
        <v>250</v>
      </c>
      <c r="C12" s="44">
        <f>$D$9*D12+$E$9*E12+$F$9*F12</f>
        <v>100</v>
      </c>
      <c r="D12" s="39">
        <v>1</v>
      </c>
      <c r="E12" s="39">
        <v>0</v>
      </c>
      <c r="F12" s="40">
        <v>0</v>
      </c>
      <c r="G12" s="27"/>
      <c r="H12" s="45" t="s">
        <v>18</v>
      </c>
      <c r="I12" s="3"/>
      <c r="J12" s="3"/>
      <c r="K12" s="3"/>
      <c r="L12" s="3"/>
      <c r="M12" s="3"/>
    </row>
    <row r="13" spans="1:13" ht="13.5">
      <c r="A13" s="38" t="s">
        <v>19</v>
      </c>
      <c r="B13" s="43">
        <v>800</v>
      </c>
      <c r="C13" s="44">
        <f>$D$9*D13+$E$9*E13+$F$9*F13</f>
        <v>500</v>
      </c>
      <c r="D13" s="39">
        <v>2</v>
      </c>
      <c r="E13" s="39">
        <v>2</v>
      </c>
      <c r="F13" s="40">
        <v>1</v>
      </c>
      <c r="G13" s="27"/>
      <c r="H13" s="46" t="s">
        <v>20</v>
      </c>
      <c r="I13" s="3"/>
      <c r="J13" s="3"/>
      <c r="K13" s="3"/>
      <c r="L13" s="3"/>
      <c r="M13" s="3"/>
    </row>
    <row r="14" spans="1:13" ht="13.5">
      <c r="A14" s="38" t="s">
        <v>21</v>
      </c>
      <c r="B14" s="43">
        <v>450</v>
      </c>
      <c r="C14" s="44">
        <f>$D$9*D14+$E$9*E14+$F$9*F14</f>
        <v>200</v>
      </c>
      <c r="D14" s="39">
        <v>1</v>
      </c>
      <c r="E14" s="39">
        <v>1</v>
      </c>
      <c r="F14" s="40">
        <v>0</v>
      </c>
      <c r="G14" s="27"/>
      <c r="H14" s="46" t="s">
        <v>22</v>
      </c>
      <c r="I14" s="3"/>
      <c r="J14" s="3"/>
      <c r="K14" s="3"/>
      <c r="L14" s="3"/>
      <c r="M14" s="3"/>
    </row>
    <row r="15" spans="1:13" ht="15" thickBot="1">
      <c r="A15" s="47" t="s">
        <v>23</v>
      </c>
      <c r="B15" s="48">
        <v>600</v>
      </c>
      <c r="C15" s="49">
        <f>$D$9*D15+$E$9*E15+$F$9*F15</f>
        <v>400</v>
      </c>
      <c r="D15" s="50">
        <v>2</v>
      </c>
      <c r="E15" s="50">
        <v>1</v>
      </c>
      <c r="F15" s="51">
        <v>1</v>
      </c>
      <c r="G15" s="27"/>
      <c r="H15" s="52">
        <v>0.9</v>
      </c>
      <c r="I15" s="3"/>
      <c r="J15" s="3"/>
      <c r="K15" s="3"/>
      <c r="L15" s="3"/>
      <c r="M15" s="3"/>
    </row>
    <row r="16" spans="1:13" ht="15.75" thickBot="1" thickTop="1">
      <c r="A16" s="53"/>
      <c r="B16" s="53"/>
      <c r="C16" s="53"/>
      <c r="D16" s="54" t="s">
        <v>24</v>
      </c>
      <c r="E16" s="53"/>
      <c r="F16" s="53"/>
      <c r="G16" s="27"/>
      <c r="H16" s="27"/>
      <c r="I16" s="3"/>
      <c r="J16" s="3"/>
      <c r="K16" s="3"/>
      <c r="L16" s="3"/>
      <c r="M16" s="3"/>
    </row>
    <row r="17" spans="1:13" ht="15.75" thickBot="1" thickTop="1">
      <c r="A17" s="27"/>
      <c r="B17" s="55"/>
      <c r="C17" s="56" t="s">
        <v>25</v>
      </c>
      <c r="D17" s="57">
        <f>75*MAX(D9,0)^$H$15</f>
        <v>4732.180083601453</v>
      </c>
      <c r="E17" s="57">
        <f>50*MAX(E9,0)^$H$15</f>
        <v>3154.7867224009683</v>
      </c>
      <c r="F17" s="58">
        <f>35*MAX(F9,0)^$H$15</f>
        <v>2208.350705680678</v>
      </c>
      <c r="G17" s="27"/>
      <c r="H17" s="27"/>
      <c r="I17" s="3"/>
      <c r="J17" s="3"/>
      <c r="K17" s="3"/>
      <c r="L17" s="3"/>
      <c r="M17" s="3"/>
    </row>
    <row r="18" spans="1:13" ht="15.75" thickBot="1" thickTop="1">
      <c r="A18" s="27"/>
      <c r="B18" s="59"/>
      <c r="C18" s="60" t="s">
        <v>26</v>
      </c>
      <c r="D18" s="16">
        <f>SUM(D17:F17)</f>
        <v>10095.317511683099</v>
      </c>
      <c r="E18" s="61"/>
      <c r="F18" s="62"/>
      <c r="G18" s="27"/>
      <c r="H18" s="27"/>
      <c r="I18" s="3"/>
      <c r="J18" s="3"/>
      <c r="K18" s="3"/>
      <c r="L18" s="3"/>
      <c r="M18" s="3"/>
    </row>
    <row r="19" spans="1:13" ht="15.75" thickBot="1" thickTop="1">
      <c r="A19" s="53"/>
      <c r="B19" s="53"/>
      <c r="C19" s="53"/>
      <c r="D19" s="53"/>
      <c r="E19" s="53"/>
      <c r="F19" s="53"/>
      <c r="G19" s="27"/>
      <c r="H19" s="27"/>
      <c r="I19" s="3"/>
      <c r="J19" s="3"/>
      <c r="K19" s="3"/>
      <c r="L19" s="3"/>
      <c r="M19" s="3"/>
    </row>
    <row r="20" spans="1:13" ht="15" thickTop="1">
      <c r="A20" s="4" t="s">
        <v>27</v>
      </c>
      <c r="B20" s="63"/>
      <c r="C20" s="63"/>
      <c r="D20" s="63"/>
      <c r="E20" s="63"/>
      <c r="F20" s="63"/>
      <c r="G20" s="63"/>
      <c r="H20" s="64"/>
      <c r="I20" s="3"/>
      <c r="J20" s="3"/>
      <c r="K20" s="3"/>
      <c r="L20" s="3"/>
      <c r="M20" s="3"/>
    </row>
    <row r="21" spans="1:13" ht="13.5">
      <c r="A21" s="10" t="s">
        <v>28</v>
      </c>
      <c r="B21" s="65"/>
      <c r="C21" s="65"/>
      <c r="D21" s="65"/>
      <c r="E21" s="65"/>
      <c r="F21" s="65"/>
      <c r="G21" s="65"/>
      <c r="H21" s="66"/>
      <c r="I21" s="3"/>
      <c r="J21" s="3"/>
      <c r="K21" s="3"/>
      <c r="L21" s="3"/>
      <c r="M21" s="3"/>
    </row>
    <row r="22" spans="1:13" ht="13.5">
      <c r="A22" s="10" t="s">
        <v>29</v>
      </c>
      <c r="B22" s="65"/>
      <c r="C22" s="65"/>
      <c r="D22" s="65"/>
      <c r="E22" s="65"/>
      <c r="F22" s="65"/>
      <c r="G22" s="65"/>
      <c r="H22" s="66"/>
      <c r="I22" s="3"/>
      <c r="J22" s="3"/>
      <c r="K22" s="3"/>
      <c r="L22" s="3"/>
      <c r="M22" s="3"/>
    </row>
    <row r="23" spans="1:13" ht="13.5">
      <c r="A23" s="10"/>
      <c r="B23" s="65"/>
      <c r="C23" s="65"/>
      <c r="D23" s="65"/>
      <c r="E23" s="65"/>
      <c r="F23" s="65"/>
      <c r="G23" s="65"/>
      <c r="H23" s="66"/>
      <c r="I23" s="3"/>
      <c r="J23" s="3"/>
      <c r="K23" s="3"/>
      <c r="L23" s="3"/>
      <c r="M23" s="3"/>
    </row>
    <row r="24" spans="1:13" ht="13.5">
      <c r="A24" s="67" t="s">
        <v>30</v>
      </c>
      <c r="B24" s="68"/>
      <c r="C24" s="68"/>
      <c r="D24" s="68"/>
      <c r="E24" s="68"/>
      <c r="F24" s="68"/>
      <c r="G24" s="68"/>
      <c r="H24" s="69"/>
      <c r="I24" s="3"/>
      <c r="J24" s="3"/>
      <c r="K24" s="3"/>
      <c r="L24" s="3"/>
      <c r="M24" s="3"/>
    </row>
    <row r="25" spans="1:13" ht="13.5">
      <c r="A25" s="10"/>
      <c r="B25" s="65"/>
      <c r="C25" s="65"/>
      <c r="D25" s="65"/>
      <c r="E25" s="65"/>
      <c r="F25" s="65"/>
      <c r="G25" s="65"/>
      <c r="H25" s="66"/>
      <c r="I25" s="3"/>
      <c r="J25" s="3"/>
      <c r="K25" s="3"/>
      <c r="L25" s="3"/>
      <c r="M25" s="3"/>
    </row>
    <row r="26" spans="1:13" ht="13.5">
      <c r="A26" s="10" t="s">
        <v>31</v>
      </c>
      <c r="B26" s="65"/>
      <c r="C26" s="65" t="s">
        <v>32</v>
      </c>
      <c r="D26" s="65"/>
      <c r="E26" s="65" t="s">
        <v>33</v>
      </c>
      <c r="F26" s="65"/>
      <c r="G26" s="65"/>
      <c r="H26" s="66"/>
      <c r="I26" s="3"/>
      <c r="J26" s="3"/>
      <c r="K26" s="3"/>
      <c r="L26" s="3"/>
      <c r="M26" s="3"/>
    </row>
    <row r="27" spans="1:13" ht="13.5">
      <c r="A27" s="10"/>
      <c r="B27" s="65"/>
      <c r="C27" s="65"/>
      <c r="D27" s="65"/>
      <c r="E27" s="65"/>
      <c r="F27" s="65"/>
      <c r="G27" s="65"/>
      <c r="H27" s="66"/>
      <c r="I27" s="3"/>
      <c r="J27" s="3"/>
      <c r="K27" s="3"/>
      <c r="L27" s="3"/>
      <c r="M27" s="3"/>
    </row>
    <row r="28" spans="1:13" ht="13.5">
      <c r="A28" s="10" t="s">
        <v>34</v>
      </c>
      <c r="B28" s="65"/>
      <c r="C28" s="65" t="s">
        <v>35</v>
      </c>
      <c r="D28" s="65"/>
      <c r="E28" s="65" t="s">
        <v>36</v>
      </c>
      <c r="F28" s="65"/>
      <c r="G28" s="65"/>
      <c r="H28" s="66"/>
      <c r="I28" s="3"/>
      <c r="J28" s="3"/>
      <c r="K28" s="3"/>
      <c r="L28" s="3"/>
      <c r="M28" s="3"/>
    </row>
    <row r="29" spans="1:13" ht="13.5">
      <c r="A29" s="10"/>
      <c r="B29" s="65"/>
      <c r="C29" s="65"/>
      <c r="D29" s="65"/>
      <c r="E29" s="65"/>
      <c r="F29" s="65"/>
      <c r="G29" s="65"/>
      <c r="H29" s="66"/>
      <c r="I29" s="3"/>
      <c r="J29" s="3"/>
      <c r="K29" s="3"/>
      <c r="L29" s="3"/>
      <c r="M29" s="3"/>
    </row>
    <row r="30" spans="1:13" ht="13.5">
      <c r="A30" s="10" t="s">
        <v>37</v>
      </c>
      <c r="B30" s="65"/>
      <c r="C30" s="65" t="s">
        <v>38</v>
      </c>
      <c r="D30" s="65"/>
      <c r="E30" s="65" t="s">
        <v>39</v>
      </c>
      <c r="F30" s="65"/>
      <c r="G30" s="65"/>
      <c r="H30" s="66"/>
      <c r="I30" s="3"/>
      <c r="J30" s="3"/>
      <c r="K30" s="3"/>
      <c r="L30" s="3"/>
      <c r="M30" s="3"/>
    </row>
    <row r="31" spans="1:13" ht="13.5">
      <c r="A31" s="10"/>
      <c r="B31" s="65"/>
      <c r="C31" s="65"/>
      <c r="D31" s="65"/>
      <c r="E31" s="65" t="s">
        <v>40</v>
      </c>
      <c r="F31" s="65"/>
      <c r="G31" s="65"/>
      <c r="H31" s="66"/>
      <c r="I31" s="3"/>
      <c r="J31" s="3"/>
      <c r="K31" s="3"/>
      <c r="L31" s="3"/>
      <c r="M31" s="3"/>
    </row>
    <row r="32" spans="1:13" ht="13.5">
      <c r="A32" s="10"/>
      <c r="B32" s="65"/>
      <c r="C32" s="65"/>
      <c r="D32" s="65"/>
      <c r="E32" s="65"/>
      <c r="F32" s="65"/>
      <c r="G32" s="65"/>
      <c r="H32" s="66"/>
      <c r="I32" s="3"/>
      <c r="J32" s="3"/>
      <c r="K32" s="3"/>
      <c r="L32" s="3"/>
      <c r="M32" s="3"/>
    </row>
    <row r="33" spans="1:13" ht="13.5">
      <c r="A33" s="10"/>
      <c r="B33" s="65"/>
      <c r="C33" s="65" t="s">
        <v>41</v>
      </c>
      <c r="D33" s="65"/>
      <c r="E33" s="65" t="s">
        <v>42</v>
      </c>
      <c r="F33" s="65"/>
      <c r="G33" s="65"/>
      <c r="H33" s="66"/>
      <c r="I33" s="3"/>
      <c r="J33" s="3"/>
      <c r="K33" s="3"/>
      <c r="L33" s="3"/>
      <c r="M33" s="3"/>
    </row>
    <row r="34" spans="1:13" ht="13.5">
      <c r="A34" s="10"/>
      <c r="B34" s="65"/>
      <c r="C34" s="65"/>
      <c r="D34" s="65"/>
      <c r="E34" s="65" t="s">
        <v>43</v>
      </c>
      <c r="F34" s="65"/>
      <c r="G34" s="65"/>
      <c r="H34" s="66"/>
      <c r="I34" s="3"/>
      <c r="J34" s="3"/>
      <c r="K34" s="3"/>
      <c r="L34" s="3"/>
      <c r="M34" s="3"/>
    </row>
    <row r="35" spans="1:13" ht="13.5">
      <c r="A35" s="10"/>
      <c r="B35" s="65"/>
      <c r="C35" s="65"/>
      <c r="D35" s="65"/>
      <c r="E35" s="65"/>
      <c r="F35" s="65"/>
      <c r="G35" s="65"/>
      <c r="H35" s="66"/>
      <c r="I35" s="3"/>
      <c r="J35" s="3"/>
      <c r="K35" s="3"/>
      <c r="L35" s="3"/>
      <c r="M35" s="3"/>
    </row>
    <row r="36" spans="1:13" ht="13.5">
      <c r="A36" s="10" t="s">
        <v>44</v>
      </c>
      <c r="B36" s="65"/>
      <c r="C36" s="65"/>
      <c r="D36" s="65"/>
      <c r="E36" s="65"/>
      <c r="F36" s="65"/>
      <c r="G36" s="65"/>
      <c r="H36" s="66"/>
      <c r="I36" s="3"/>
      <c r="J36" s="3"/>
      <c r="K36" s="3"/>
      <c r="L36" s="3"/>
      <c r="M36" s="3"/>
    </row>
    <row r="37" spans="1:13" ht="13.5">
      <c r="A37" s="10" t="s">
        <v>45</v>
      </c>
      <c r="B37" s="65"/>
      <c r="C37" s="65"/>
      <c r="D37" s="65"/>
      <c r="E37" s="65"/>
      <c r="F37" s="65"/>
      <c r="G37" s="65"/>
      <c r="H37" s="66"/>
      <c r="I37" s="3"/>
      <c r="J37" s="3"/>
      <c r="K37" s="3"/>
      <c r="L37" s="3"/>
      <c r="M37" s="3"/>
    </row>
    <row r="38" spans="1:13" ht="13.5">
      <c r="A38" s="10" t="s">
        <v>46</v>
      </c>
      <c r="B38" s="65"/>
      <c r="C38" s="65"/>
      <c r="D38" s="65"/>
      <c r="E38" s="65"/>
      <c r="F38" s="65"/>
      <c r="G38" s="65"/>
      <c r="H38" s="66"/>
      <c r="I38" s="3"/>
      <c r="J38" s="3"/>
      <c r="K38" s="3"/>
      <c r="L38" s="3"/>
      <c r="M38" s="3"/>
    </row>
    <row r="39" spans="1:13" ht="13.5">
      <c r="A39" s="10" t="s">
        <v>47</v>
      </c>
      <c r="B39" s="65"/>
      <c r="C39" s="65"/>
      <c r="D39" s="65"/>
      <c r="E39" s="65"/>
      <c r="F39" s="65"/>
      <c r="G39" s="65"/>
      <c r="H39" s="66"/>
      <c r="I39" s="3"/>
      <c r="J39" s="3"/>
      <c r="K39" s="3"/>
      <c r="L39" s="3"/>
      <c r="M39" s="3"/>
    </row>
    <row r="40" spans="1:13" ht="15" thickBot="1">
      <c r="A40" s="18"/>
      <c r="B40" s="70"/>
      <c r="C40" s="70"/>
      <c r="D40" s="70"/>
      <c r="E40" s="70"/>
      <c r="F40" s="70"/>
      <c r="G40" s="70"/>
      <c r="H40" s="71"/>
      <c r="I40" s="3"/>
      <c r="J40" s="3"/>
      <c r="K40" s="3"/>
      <c r="L40" s="3"/>
      <c r="M40" s="3"/>
    </row>
    <row r="41" spans="1:13" ht="15" thickTop="1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</row>
    <row r="42" spans="1:13" ht="13.5">
      <c r="A42" s="2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</row>
    <row r="43" spans="1:13" ht="13.5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</row>
    <row r="44" spans="1:13" ht="13.5">
      <c r="A44" s="2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</row>
    <row r="45" spans="1:13" ht="13.5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</row>
    <row r="46" spans="1:13" ht="13.5">
      <c r="A46" s="2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</row>
    <row r="47" spans="1:13" ht="13.5">
      <c r="A47" s="2"/>
      <c r="B47" s="2"/>
      <c r="C47" s="2"/>
      <c r="D47" s="2"/>
      <c r="E47" s="2"/>
      <c r="F47" s="2"/>
      <c r="G47" s="3"/>
      <c r="H47" s="3"/>
      <c r="I47" s="3"/>
      <c r="J47" s="3"/>
      <c r="K47" s="3"/>
      <c r="L47" s="3"/>
      <c r="M47" s="3"/>
    </row>
    <row r="48" spans="1:13" ht="13.5">
      <c r="A48" s="2"/>
      <c r="B48" s="2"/>
      <c r="C48" s="2"/>
      <c r="D48" s="2"/>
      <c r="E48" s="2"/>
      <c r="F48" s="2"/>
      <c r="G48" s="3"/>
      <c r="H48" s="3"/>
      <c r="I48" s="3"/>
      <c r="J48" s="3"/>
      <c r="K48" s="3"/>
      <c r="L48" s="3"/>
      <c r="M48" s="3"/>
    </row>
    <row r="49" spans="1:13" ht="13.5">
      <c r="A49" s="2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</row>
    <row r="50" spans="1:13" ht="13.5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</row>
  </sheetData>
  <printOptions/>
  <pageMargins left="0.3" right="0.3" top="0.7" bottom="0.7" header="0.5" footer="0.5"/>
  <pageSetup orientation="landscape" paperSize="9" scale="80"/>
  <headerFooter alignWithMargins="0">
    <oddHeader>&amp;L&amp;10Sheet 1&amp;C&amp;10OptimalProductMix.xls&amp;R&amp;10&amp;D, &amp;T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2003-04-02T01:45:42Z</dcterms:created>
  <cp:category/>
  <cp:version/>
  <cp:contentType/>
  <cp:contentStatus/>
</cp:coreProperties>
</file>