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0" windowWidth="16560" windowHeight="8740" activeTab="0"/>
  </bookViews>
  <sheets>
    <sheet name="Prévisions démographiques" sheetId="1" r:id="rId1"/>
  </sheets>
  <definedNames/>
  <calcPr fullCalcOnLoad="1"/>
</workbook>
</file>

<file path=xl/sharedStrings.xml><?xml version="1.0" encoding="utf-8"?>
<sst xmlns="http://schemas.openxmlformats.org/spreadsheetml/2006/main" count="93" uniqueCount="66">
  <si>
    <t>Modèle démographique de la répartition des revenus</t>
  </si>
  <si>
    <t>Coefficients de croissance:</t>
  </si>
  <si>
    <t>Population</t>
  </si>
  <si>
    <t>Revenu</t>
  </si>
  <si>
    <t>cf. cell E15 for growth formula:</t>
  </si>
  <si>
    <t>Pop. age d'un an</t>
  </si>
  <si>
    <t xml:space="preserve">PVD </t>
  </si>
  <si>
    <t>PVD</t>
  </si>
  <si>
    <t xml:space="preserve"> =D15*(1+$D$4)^$D$5*(1-$E$4)^E9^$E$5</t>
  </si>
  <si>
    <t>Primaire</t>
  </si>
  <si>
    <t>Secondaire</t>
  </si>
  <si>
    <t>Pays développé</t>
  </si>
  <si>
    <t xml:space="preserve">Developing Country </t>
  </si>
  <si>
    <t>Developing Country</t>
  </si>
  <si>
    <t>Composition</t>
  </si>
  <si>
    <t>Age</t>
  </si>
  <si>
    <t>relative par</t>
  </si>
  <si>
    <t>Hommes</t>
  </si>
  <si>
    <t>sexe</t>
  </si>
  <si>
    <t>Femmes</t>
  </si>
  <si>
    <t>Nombre</t>
  </si>
  <si>
    <t>Total</t>
  </si>
  <si>
    <t>Répartition dém.</t>
  </si>
  <si>
    <t>Pct. Age Total</t>
  </si>
  <si>
    <t>Pct. Age Hommes</t>
  </si>
  <si>
    <t>Pct. Age Femmes</t>
  </si>
  <si>
    <t>Coefficients de</t>
  </si>
  <si>
    <t>pondération</t>
  </si>
  <si>
    <t>Age moyen:</t>
  </si>
  <si>
    <t>Pop. Total</t>
  </si>
  <si>
    <t>Pop. H.</t>
  </si>
  <si>
    <t xml:space="preserve"> </t>
  </si>
  <si>
    <t>Pop. F.</t>
  </si>
  <si>
    <t>Graphique:</t>
  </si>
  <si>
    <t>Répartition des revenues par age et par sexe</t>
  </si>
  <si>
    <t>Sex Income Distribution Coefficients</t>
  </si>
  <si>
    <t xml:space="preserve"> +</t>
  </si>
  <si>
    <t xml:space="preserve"> -</t>
  </si>
  <si>
    <t>Revenu par age</t>
  </si>
  <si>
    <t>(cf. baseline equation in e30)</t>
  </si>
  <si>
    <t>Revenu moyen des hommes par age</t>
  </si>
  <si>
    <t>Revenu moyen des femmes par age</t>
  </si>
  <si>
    <t>Revenu total</t>
  </si>
  <si>
    <t>Rev. total hommes</t>
  </si>
  <si>
    <t>Rev. total femmes</t>
  </si>
  <si>
    <t>Revenu moyen</t>
  </si>
  <si>
    <t>Revenu moyen hommes</t>
  </si>
  <si>
    <t>Revenu moyen femmes</t>
  </si>
  <si>
    <t>Coefficient d'inégalité total</t>
  </si>
  <si>
    <t>(ages 1 à 91)</t>
  </si>
  <si>
    <t>Coefficient d'inégalité hommes</t>
  </si>
  <si>
    <t>Coefficient d'inégalité femmes</t>
  </si>
  <si>
    <t>Taux de revenu primaire</t>
  </si>
  <si>
    <t>Taux de revenu secondaire</t>
  </si>
  <si>
    <t>échantillons</t>
  </si>
  <si>
    <t>Tableau de bord</t>
  </si>
  <si>
    <t>Pays dév.</t>
  </si>
  <si>
    <t>Population age d'un an</t>
  </si>
  <si>
    <t>Coefficient démographique prim. a</t>
  </si>
  <si>
    <t>Coefficient démographique prim. b</t>
  </si>
  <si>
    <t>Coefficient démographique sec. a</t>
  </si>
  <si>
    <t>Coefficient démographique sec. b</t>
  </si>
  <si>
    <t>Coefficient rev. prim.a</t>
  </si>
  <si>
    <t>Coeff.rev.prim.b</t>
  </si>
  <si>
    <t>Coeff.rev.sec.a</t>
  </si>
  <si>
    <t>Coeff.rev.sec.b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</si>
</sst>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8"/>
      <name val="Helv"/>
      <family val="0"/>
    </font>
    <font>
      <b/>
      <sz val="12"/>
      <color indexed="12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0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Pyramide démographique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75"/>
          <c:y val="0.1425"/>
          <c:w val="0.9645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'Prévisions démographiques'!$C$30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'Prévisions démographiques'!$D$30:$DI$30</c:f>
              <c:numCache/>
            </c:numRef>
          </c:val>
        </c:ser>
        <c:ser>
          <c:idx val="1"/>
          <c:order val="1"/>
          <c:tx>
            <c:strRef>
              <c:f>'Prévisions démographiques'!$C$31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'Prévisions démographiques'!$D$31:$DI$31</c:f>
              <c:numCache/>
            </c:numRef>
          </c:val>
        </c:ser>
        <c:axId val="34614343"/>
        <c:axId val="43093632"/>
      </c:barChart>
      <c:catAx>
        <c:axId val="34614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093632"/>
        <c:crosses val="autoZero"/>
        <c:auto val="1"/>
        <c:lblOffset val="100"/>
        <c:noMultiLvlLbl val="0"/>
      </c:catAx>
      <c:valAx>
        <c:axId val="43093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14343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0.18925</cdr:x>
      <cdr:y>0.433</cdr:y>
    </cdr:from>
    <cdr:to>
      <cdr:x>0.2855</cdr:x>
      <cdr:y>0.47875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" y="1971675"/>
          <a:ext cx="542925" cy="209550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/>
            <a:t>Hommes</a:t>
          </a:r>
        </a:p>
      </cdr:txBody>
    </cdr:sp>
  </cdr:relSizeAnchor>
  <cdr:relSizeAnchor xmlns:cdr="http://schemas.openxmlformats.org/drawingml/2006/chartDrawing">
    <cdr:from>
      <cdr:x>0.6735</cdr:x>
      <cdr:y>0.433</cdr:y>
    </cdr:from>
    <cdr:to>
      <cdr:x>0.768</cdr:x>
      <cdr:y>0.47875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1971675"/>
          <a:ext cx="533400" cy="209550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/>
            <a:t>Femmes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7</xdr:row>
      <xdr:rowOff>0</xdr:rowOff>
    </xdr:from>
    <xdr:to>
      <xdr:col>10</xdr:col>
      <xdr:colOff>19050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04875" y="952500"/>
          <a:ext cx="402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647700</xdr:colOff>
      <xdr:row>4</xdr:row>
      <xdr:rowOff>0</xdr:rowOff>
    </xdr:from>
    <xdr:to>
      <xdr:col>10</xdr:col>
      <xdr:colOff>9525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33450" y="552450"/>
          <a:ext cx="3990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609600</xdr:colOff>
      <xdr:row>10</xdr:row>
      <xdr:rowOff>9525</xdr:rowOff>
    </xdr:from>
    <xdr:to>
      <xdr:col>10</xdr:col>
      <xdr:colOff>0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>
          <a:off x="895350" y="1362075"/>
          <a:ext cx="4019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6</xdr:col>
      <xdr:colOff>9525</xdr:colOff>
      <xdr:row>10</xdr:row>
      <xdr:rowOff>28575</xdr:rowOff>
    </xdr:to>
    <xdr:sp>
      <xdr:nvSpPr>
        <xdr:cNvPr id="4" name="Line 4"/>
        <xdr:cNvSpPr>
          <a:spLocks/>
        </xdr:cNvSpPr>
      </xdr:nvSpPr>
      <xdr:spPr>
        <a:xfrm flipH="1">
          <a:off x="3171825" y="552450"/>
          <a:ext cx="0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0</xdr:rowOff>
    </xdr:from>
    <xdr:to>
      <xdr:col>10</xdr:col>
      <xdr:colOff>9525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924425" y="552450"/>
          <a:ext cx="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619125</xdr:colOff>
      <xdr:row>4</xdr:row>
      <xdr:rowOff>28575</xdr:rowOff>
    </xdr:from>
    <xdr:to>
      <xdr:col>1</xdr:col>
      <xdr:colOff>619125</xdr:colOff>
      <xdr:row>10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904875" y="581025"/>
          <a:ext cx="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571500</xdr:colOff>
      <xdr:row>71</xdr:row>
      <xdr:rowOff>95250</xdr:rowOff>
    </xdr:from>
    <xdr:to>
      <xdr:col>15</xdr:col>
      <xdr:colOff>209550</xdr:colOff>
      <xdr:row>101</xdr:row>
      <xdr:rowOff>95250</xdr:rowOff>
    </xdr:to>
    <xdr:graphicFrame>
      <xdr:nvGraphicFramePr>
        <xdr:cNvPr id="7" name="Chart 7"/>
        <xdr:cNvGraphicFramePr/>
      </xdr:nvGraphicFramePr>
      <xdr:xfrm>
        <a:off x="1676400" y="9601200"/>
        <a:ext cx="56388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13"/>
  <sheetViews>
    <sheetView tabSelected="1" workbookViewId="0" topLeftCell="A1">
      <selection activeCell="R100" sqref="R100"/>
    </sheetView>
  </sheetViews>
  <sheetFormatPr defaultColWidth="11.00390625" defaultRowHeight="12.75"/>
  <cols>
    <col min="1" max="1" width="3.75390625" style="1" customWidth="1"/>
    <col min="2" max="2" width="10.75390625" style="1" customWidth="1"/>
    <col min="3" max="3" width="9.75390625" style="1" customWidth="1"/>
    <col min="4" max="151" width="5.75390625" style="1" customWidth="1"/>
    <col min="152" max="161" width="4.75390625" style="1" customWidth="1"/>
    <col min="162" max="16384" width="10.75390625" style="1" customWidth="1"/>
  </cols>
  <sheetData>
    <row r="2" spans="2:9" ht="10.5">
      <c r="B2" s="2" t="s">
        <v>0</v>
      </c>
      <c r="H2" s="8"/>
      <c r="I2" s="8"/>
    </row>
    <row r="3" spans="2:9" ht="10.5">
      <c r="B3" s="2"/>
      <c r="H3" s="8"/>
      <c r="I3" s="8"/>
    </row>
    <row r="4" spans="2:14" ht="10.5">
      <c r="B4" s="2"/>
      <c r="C4" s="19" t="s">
        <v>1</v>
      </c>
      <c r="E4" s="4" t="s">
        <v>2</v>
      </c>
      <c r="H4" s="4" t="s">
        <v>3</v>
      </c>
      <c r="I4" s="8"/>
      <c r="N4" s="1" t="s">
        <v>4</v>
      </c>
    </row>
    <row r="5" spans="2:14" ht="10.5">
      <c r="B5" s="2"/>
      <c r="C5" s="22" t="s">
        <v>5</v>
      </c>
      <c r="D5" s="22">
        <f>$D$62</f>
        <v>4500</v>
      </c>
      <c r="E5" s="1" t="s">
        <v>6</v>
      </c>
      <c r="H5" s="21" t="s">
        <v>7</v>
      </c>
      <c r="N5" s="21" t="s">
        <v>8</v>
      </c>
    </row>
    <row r="6" spans="2:9" ht="10.5">
      <c r="B6" s="2"/>
      <c r="C6" s="22" t="s">
        <v>9</v>
      </c>
      <c r="D6" s="1">
        <f>$D$63</f>
        <v>0.04</v>
      </c>
      <c r="E6" s="1">
        <f>$D$64</f>
        <v>0.0015</v>
      </c>
      <c r="G6" s="1">
        <f>$D$67</f>
        <v>0.04</v>
      </c>
      <c r="H6" s="1">
        <f>$D$68</f>
        <v>0.0018</v>
      </c>
      <c r="I6" s="1">
        <v>200000</v>
      </c>
    </row>
    <row r="7" spans="2:8" ht="10.5">
      <c r="B7" s="2"/>
      <c r="C7" s="22" t="s">
        <v>10</v>
      </c>
      <c r="D7" s="1">
        <f>$D$65</f>
        <v>0.01</v>
      </c>
      <c r="E7" s="1">
        <f>$D$66</f>
        <v>15</v>
      </c>
      <c r="G7" s="1">
        <f>$D$69</f>
        <v>5.1</v>
      </c>
      <c r="H7" s="1">
        <f>$D$70</f>
        <v>2.79</v>
      </c>
    </row>
    <row r="8" spans="2:18" ht="10.5">
      <c r="B8" s="2"/>
      <c r="C8" s="22" t="s">
        <v>5</v>
      </c>
      <c r="D8" s="1">
        <f>$E$62</f>
        <v>3500</v>
      </c>
      <c r="E8" s="1" t="s">
        <v>11</v>
      </c>
      <c r="H8" s="1" t="s">
        <v>11</v>
      </c>
      <c r="N8" s="22">
        <v>4500</v>
      </c>
      <c r="O8" s="1" t="s">
        <v>12</v>
      </c>
      <c r="R8" s="21" t="s">
        <v>13</v>
      </c>
    </row>
    <row r="9" spans="2:18" ht="10.5">
      <c r="B9" s="2"/>
      <c r="C9" s="22" t="s">
        <v>9</v>
      </c>
      <c r="D9" s="1">
        <f>$E$63</f>
        <v>0.02</v>
      </c>
      <c r="E9" s="1">
        <f>$E$64</f>
        <v>0.00045</v>
      </c>
      <c r="G9" s="1">
        <f>$E$67</f>
        <v>0.1</v>
      </c>
      <c r="H9" s="1">
        <f>$E$68</f>
        <v>0.00086</v>
      </c>
      <c r="I9" s="1">
        <v>400000</v>
      </c>
      <c r="N9" s="1">
        <v>0.04</v>
      </c>
      <c r="O9" s="1">
        <v>0.0015</v>
      </c>
      <c r="Q9" s="1">
        <v>0.04</v>
      </c>
      <c r="R9" s="1">
        <v>0.0018</v>
      </c>
    </row>
    <row r="10" spans="2:19" ht="10.5">
      <c r="B10" s="2"/>
      <c r="C10" s="22" t="s">
        <v>10</v>
      </c>
      <c r="D10" s="1">
        <f>$E$65</f>
        <v>0.3</v>
      </c>
      <c r="E10" s="1">
        <f>$E$66</f>
        <v>15</v>
      </c>
      <c r="G10" s="1">
        <f>$E$69</f>
        <v>2.9</v>
      </c>
      <c r="H10" s="1">
        <f>$E$70</f>
        <v>5.67</v>
      </c>
      <c r="N10" s="1">
        <v>0.01</v>
      </c>
      <c r="O10" s="1">
        <v>15</v>
      </c>
      <c r="Q10" s="1">
        <v>5.1</v>
      </c>
      <c r="R10" s="1">
        <v>2.79</v>
      </c>
      <c r="S10" s="8"/>
    </row>
    <row r="11" ht="10.5">
      <c r="B11" s="2"/>
    </row>
    <row r="12" ht="10.5">
      <c r="B12" s="2"/>
    </row>
    <row r="13" ht="10.5">
      <c r="B13" s="2"/>
    </row>
    <row r="14" spans="2:113" ht="10.5">
      <c r="B14" s="3" t="s">
        <v>14</v>
      </c>
      <c r="C14" s="4" t="s">
        <v>15</v>
      </c>
      <c r="D14" s="4">
        <v>1</v>
      </c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  <c r="Q14" s="4">
        <v>14</v>
      </c>
      <c r="R14" s="4">
        <v>15</v>
      </c>
      <c r="S14" s="4">
        <v>16</v>
      </c>
      <c r="T14" s="4">
        <v>17</v>
      </c>
      <c r="U14" s="4">
        <v>18</v>
      </c>
      <c r="V14" s="4">
        <v>19</v>
      </c>
      <c r="W14" s="4">
        <v>20</v>
      </c>
      <c r="X14" s="4">
        <v>21</v>
      </c>
      <c r="Y14" s="4">
        <v>22</v>
      </c>
      <c r="Z14" s="4">
        <v>23</v>
      </c>
      <c r="AA14" s="4">
        <v>24</v>
      </c>
      <c r="AB14" s="4">
        <v>25</v>
      </c>
      <c r="AC14" s="4">
        <v>26</v>
      </c>
      <c r="AD14" s="4">
        <v>27</v>
      </c>
      <c r="AE14" s="4">
        <v>28</v>
      </c>
      <c r="AF14" s="4">
        <v>29</v>
      </c>
      <c r="AG14" s="4">
        <v>30</v>
      </c>
      <c r="AH14" s="4">
        <v>31</v>
      </c>
      <c r="AI14" s="4">
        <v>32</v>
      </c>
      <c r="AJ14" s="4">
        <v>33</v>
      </c>
      <c r="AK14" s="4">
        <v>34</v>
      </c>
      <c r="AL14" s="4">
        <v>35</v>
      </c>
      <c r="AM14" s="4">
        <v>36</v>
      </c>
      <c r="AN14" s="4">
        <v>37</v>
      </c>
      <c r="AO14" s="4">
        <v>38</v>
      </c>
      <c r="AP14" s="4">
        <v>39</v>
      </c>
      <c r="AQ14" s="4">
        <v>40</v>
      </c>
      <c r="AR14" s="4">
        <v>41</v>
      </c>
      <c r="AS14" s="4">
        <v>42</v>
      </c>
      <c r="AT14" s="4">
        <v>43</v>
      </c>
      <c r="AU14" s="4">
        <v>44</v>
      </c>
      <c r="AV14" s="4">
        <v>45</v>
      </c>
      <c r="AW14" s="4">
        <v>46</v>
      </c>
      <c r="AX14" s="4">
        <v>47</v>
      </c>
      <c r="AY14" s="4">
        <v>48</v>
      </c>
      <c r="AZ14" s="4">
        <v>49</v>
      </c>
      <c r="BA14" s="4">
        <v>50</v>
      </c>
      <c r="BB14" s="4">
        <v>51</v>
      </c>
      <c r="BC14" s="4">
        <v>52</v>
      </c>
      <c r="BD14" s="4">
        <v>53</v>
      </c>
      <c r="BE14" s="4">
        <v>54</v>
      </c>
      <c r="BF14" s="4">
        <v>55</v>
      </c>
      <c r="BG14" s="4">
        <v>56</v>
      </c>
      <c r="BH14" s="4">
        <v>57</v>
      </c>
      <c r="BI14" s="4">
        <v>58</v>
      </c>
      <c r="BJ14" s="4">
        <v>59</v>
      </c>
      <c r="BK14" s="4">
        <v>60</v>
      </c>
      <c r="BL14" s="4">
        <v>61</v>
      </c>
      <c r="BM14" s="4">
        <v>62</v>
      </c>
      <c r="BN14" s="4">
        <v>63</v>
      </c>
      <c r="BO14" s="4">
        <v>64</v>
      </c>
      <c r="BP14" s="4">
        <v>65</v>
      </c>
      <c r="BQ14" s="4">
        <v>66</v>
      </c>
      <c r="BR14" s="4">
        <v>67</v>
      </c>
      <c r="BS14" s="4">
        <v>68</v>
      </c>
      <c r="BT14" s="4">
        <v>69</v>
      </c>
      <c r="BU14" s="4">
        <v>70</v>
      </c>
      <c r="BV14" s="4">
        <v>71</v>
      </c>
      <c r="BW14" s="4">
        <v>72</v>
      </c>
      <c r="BX14" s="4">
        <v>73</v>
      </c>
      <c r="BY14" s="4">
        <v>74</v>
      </c>
      <c r="BZ14" s="4">
        <v>75</v>
      </c>
      <c r="CA14" s="4">
        <v>76</v>
      </c>
      <c r="CB14" s="4">
        <v>77</v>
      </c>
      <c r="CC14" s="4">
        <v>78</v>
      </c>
      <c r="CD14" s="4">
        <v>79</v>
      </c>
      <c r="CE14" s="4">
        <v>80</v>
      </c>
      <c r="CF14" s="4">
        <v>81</v>
      </c>
      <c r="CG14" s="4">
        <v>82</v>
      </c>
      <c r="CH14" s="4">
        <v>83</v>
      </c>
      <c r="CI14" s="4">
        <v>84</v>
      </c>
      <c r="CJ14" s="4">
        <v>85</v>
      </c>
      <c r="CK14" s="4">
        <v>86</v>
      </c>
      <c r="CL14" s="4">
        <v>87</v>
      </c>
      <c r="CM14" s="4">
        <v>88</v>
      </c>
      <c r="CN14" s="4">
        <v>89</v>
      </c>
      <c r="CO14" s="4">
        <v>90</v>
      </c>
      <c r="CP14" s="4">
        <v>91</v>
      </c>
      <c r="CQ14" s="4">
        <v>92</v>
      </c>
      <c r="CR14" s="4">
        <v>93</v>
      </c>
      <c r="CS14" s="4">
        <v>94</v>
      </c>
      <c r="CT14" s="4">
        <v>95</v>
      </c>
      <c r="CU14" s="4">
        <v>96</v>
      </c>
      <c r="CV14" s="4">
        <v>97</v>
      </c>
      <c r="CW14" s="4">
        <v>98</v>
      </c>
      <c r="CX14" s="4">
        <v>99</v>
      </c>
      <c r="CY14" s="4">
        <v>100</v>
      </c>
      <c r="CZ14" s="4">
        <v>101</v>
      </c>
      <c r="DA14" s="4">
        <v>102</v>
      </c>
      <c r="DB14" s="4">
        <v>103</v>
      </c>
      <c r="DC14" s="4">
        <v>104</v>
      </c>
      <c r="DD14" s="4">
        <v>105</v>
      </c>
      <c r="DE14" s="4">
        <v>106</v>
      </c>
      <c r="DF14" s="4">
        <v>107</v>
      </c>
      <c r="DG14" s="4">
        <v>108</v>
      </c>
      <c r="DH14" s="4">
        <v>109</v>
      </c>
      <c r="DI14" s="4">
        <v>110</v>
      </c>
    </row>
    <row r="15" spans="2:113" s="5" customFormat="1" ht="10.5">
      <c r="B15" s="6" t="s">
        <v>16</v>
      </c>
      <c r="C15" s="7" t="s">
        <v>17</v>
      </c>
      <c r="D15" s="5">
        <v>0.49</v>
      </c>
      <c r="E15" s="5">
        <v>0.49</v>
      </c>
      <c r="F15" s="5">
        <v>0.49</v>
      </c>
      <c r="G15" s="5">
        <v>0.49</v>
      </c>
      <c r="H15" s="5">
        <v>0.49</v>
      </c>
      <c r="I15" s="5">
        <v>0.49</v>
      </c>
      <c r="J15" s="5">
        <v>0.49</v>
      </c>
      <c r="K15" s="5">
        <v>0.49</v>
      </c>
      <c r="L15" s="5">
        <v>0.5</v>
      </c>
      <c r="M15" s="5">
        <v>0.49</v>
      </c>
      <c r="N15" s="5">
        <v>0.49</v>
      </c>
      <c r="O15" s="5">
        <v>0.49</v>
      </c>
      <c r="P15" s="5">
        <v>0.5</v>
      </c>
      <c r="Q15" s="5">
        <v>0.49</v>
      </c>
      <c r="R15" s="5">
        <v>0.5</v>
      </c>
      <c r="S15" s="5">
        <v>0.49</v>
      </c>
      <c r="T15" s="5">
        <v>0.51</v>
      </c>
      <c r="U15" s="5">
        <v>0.49</v>
      </c>
      <c r="V15" s="5">
        <v>0.49</v>
      </c>
      <c r="W15" s="5">
        <v>0.49</v>
      </c>
      <c r="X15" s="5">
        <v>0.5</v>
      </c>
      <c r="Y15" s="5">
        <v>0.5</v>
      </c>
      <c r="Z15" s="5">
        <v>0.49</v>
      </c>
      <c r="AA15" s="5">
        <v>0.5</v>
      </c>
      <c r="AB15" s="5">
        <v>0.49</v>
      </c>
      <c r="AC15" s="5">
        <v>0.49</v>
      </c>
      <c r="AD15" s="5">
        <v>0.49</v>
      </c>
      <c r="AE15" s="5">
        <v>0.49</v>
      </c>
      <c r="AF15" s="5">
        <v>0.49</v>
      </c>
      <c r="AG15" s="5">
        <v>0.49</v>
      </c>
      <c r="AH15" s="5">
        <v>0.49</v>
      </c>
      <c r="AI15" s="5">
        <v>0.49</v>
      </c>
      <c r="AJ15" s="5">
        <v>0.5</v>
      </c>
      <c r="AK15" s="5">
        <v>0.5</v>
      </c>
      <c r="AL15" s="5">
        <v>0.5</v>
      </c>
      <c r="AM15" s="5">
        <v>0.5</v>
      </c>
      <c r="AN15" s="5">
        <v>0.5</v>
      </c>
      <c r="AO15" s="5">
        <v>0.5</v>
      </c>
      <c r="AP15" s="5">
        <v>0.49</v>
      </c>
      <c r="AQ15" s="5">
        <v>0.5</v>
      </c>
      <c r="AR15" s="5">
        <v>0.5</v>
      </c>
      <c r="AS15" s="5">
        <v>0.49</v>
      </c>
      <c r="AT15" s="5">
        <v>0.5</v>
      </c>
      <c r="AU15" s="5">
        <v>0.5</v>
      </c>
      <c r="AV15" s="5">
        <v>0.5</v>
      </c>
      <c r="AW15" s="5">
        <v>0.5</v>
      </c>
      <c r="AX15" s="5">
        <v>0.5</v>
      </c>
      <c r="AY15" s="5">
        <v>0.49</v>
      </c>
      <c r="AZ15" s="5">
        <v>0.49</v>
      </c>
      <c r="BA15" s="5">
        <v>0.49</v>
      </c>
      <c r="BB15" s="5">
        <v>0.49</v>
      </c>
      <c r="BC15" s="5">
        <v>0.49</v>
      </c>
      <c r="BD15" s="5">
        <v>0.49</v>
      </c>
      <c r="BE15" s="5">
        <v>0.49</v>
      </c>
      <c r="BF15" s="5">
        <v>0.49</v>
      </c>
      <c r="BG15" s="5">
        <v>0.49</v>
      </c>
      <c r="BH15" s="5">
        <v>0.5</v>
      </c>
      <c r="BI15" s="5">
        <v>0.5</v>
      </c>
      <c r="BJ15" s="5">
        <v>0.5</v>
      </c>
      <c r="BK15" s="5">
        <v>0.5</v>
      </c>
      <c r="BL15" s="5">
        <v>0.49</v>
      </c>
      <c r="BM15" s="5">
        <v>0.5</v>
      </c>
      <c r="BN15" s="5">
        <v>0.49</v>
      </c>
      <c r="BO15" s="5">
        <v>0.49</v>
      </c>
      <c r="BP15" s="5">
        <v>0.48</v>
      </c>
      <c r="BQ15" s="5">
        <v>0.48</v>
      </c>
      <c r="BR15" s="5">
        <v>0.48</v>
      </c>
      <c r="BS15" s="5">
        <v>0.48</v>
      </c>
      <c r="BT15" s="5">
        <v>0.47</v>
      </c>
      <c r="BU15" s="5">
        <v>0.47</v>
      </c>
      <c r="BV15" s="5">
        <v>0.47</v>
      </c>
      <c r="BW15" s="5">
        <v>0.46</v>
      </c>
      <c r="BX15" s="5">
        <v>0.46</v>
      </c>
      <c r="BY15" s="5">
        <v>0.46</v>
      </c>
      <c r="BZ15" s="5">
        <v>0.46</v>
      </c>
      <c r="CA15" s="5">
        <v>0.45</v>
      </c>
      <c r="CB15" s="5">
        <v>0.45</v>
      </c>
      <c r="CC15" s="5">
        <v>0.44</v>
      </c>
      <c r="CD15" s="5">
        <v>0.44</v>
      </c>
      <c r="CE15" s="5">
        <v>0.44</v>
      </c>
      <c r="CF15" s="5">
        <v>0.44</v>
      </c>
      <c r="CG15" s="5">
        <v>0.44</v>
      </c>
      <c r="CH15" s="5">
        <v>0.44</v>
      </c>
      <c r="CI15" s="5">
        <v>0.45</v>
      </c>
      <c r="CJ15" s="5">
        <v>0.44</v>
      </c>
      <c r="CK15" s="5">
        <v>0.44</v>
      </c>
      <c r="CL15" s="5">
        <v>0.45</v>
      </c>
      <c r="CM15" s="5">
        <v>0.44</v>
      </c>
      <c r="CN15" s="5">
        <v>0.44</v>
      </c>
      <c r="CO15" s="5">
        <v>0.43</v>
      </c>
      <c r="CP15" s="5">
        <v>0.43</v>
      </c>
      <c r="CQ15" s="5">
        <v>0.43</v>
      </c>
      <c r="CR15" s="5">
        <v>0.43</v>
      </c>
      <c r="CS15" s="5">
        <v>0.43</v>
      </c>
      <c r="CT15" s="5">
        <v>0.42</v>
      </c>
      <c r="CU15" s="5">
        <v>0.42</v>
      </c>
      <c r="CV15" s="5">
        <v>0.42</v>
      </c>
      <c r="CW15" s="5">
        <v>0.42</v>
      </c>
      <c r="CX15" s="5">
        <v>0.42</v>
      </c>
      <c r="CY15" s="5">
        <v>0.41</v>
      </c>
      <c r="CZ15" s="5">
        <v>0.41</v>
      </c>
      <c r="DA15" s="5">
        <v>0.41</v>
      </c>
      <c r="DB15" s="5">
        <v>0.41</v>
      </c>
      <c r="DC15" s="5">
        <v>0.4</v>
      </c>
      <c r="DD15" s="5">
        <v>0.4</v>
      </c>
      <c r="DE15" s="5">
        <v>0.4</v>
      </c>
      <c r="DF15" s="5">
        <v>0.4</v>
      </c>
      <c r="DG15" s="5">
        <v>0.4</v>
      </c>
      <c r="DH15" s="5">
        <v>0.4</v>
      </c>
      <c r="DI15" s="5">
        <v>0.4</v>
      </c>
    </row>
    <row r="16" spans="2:113" s="5" customFormat="1" ht="10.5">
      <c r="B16" s="6" t="s">
        <v>18</v>
      </c>
      <c r="C16" s="7" t="s">
        <v>19</v>
      </c>
      <c r="D16" s="5">
        <f aca="true" t="shared" si="0" ref="D16:AI16">1-D15</f>
        <v>0.51</v>
      </c>
      <c r="E16" s="5">
        <f t="shared" si="0"/>
        <v>0.51</v>
      </c>
      <c r="F16" s="5">
        <f t="shared" si="0"/>
        <v>0.51</v>
      </c>
      <c r="G16" s="5">
        <f t="shared" si="0"/>
        <v>0.51</v>
      </c>
      <c r="H16" s="5">
        <f t="shared" si="0"/>
        <v>0.51</v>
      </c>
      <c r="I16" s="5">
        <f t="shared" si="0"/>
        <v>0.51</v>
      </c>
      <c r="J16" s="5">
        <f t="shared" si="0"/>
        <v>0.51</v>
      </c>
      <c r="K16" s="5">
        <f t="shared" si="0"/>
        <v>0.51</v>
      </c>
      <c r="L16" s="5">
        <f t="shared" si="0"/>
        <v>0.5</v>
      </c>
      <c r="M16" s="5">
        <f t="shared" si="0"/>
        <v>0.51</v>
      </c>
      <c r="N16" s="5">
        <f t="shared" si="0"/>
        <v>0.51</v>
      </c>
      <c r="O16" s="5">
        <f t="shared" si="0"/>
        <v>0.51</v>
      </c>
      <c r="P16" s="5">
        <f t="shared" si="0"/>
        <v>0.5</v>
      </c>
      <c r="Q16" s="5">
        <f t="shared" si="0"/>
        <v>0.51</v>
      </c>
      <c r="R16" s="5">
        <f t="shared" si="0"/>
        <v>0.5</v>
      </c>
      <c r="S16" s="5">
        <f t="shared" si="0"/>
        <v>0.51</v>
      </c>
      <c r="T16" s="5">
        <f t="shared" si="0"/>
        <v>0.49</v>
      </c>
      <c r="U16" s="5">
        <f t="shared" si="0"/>
        <v>0.51</v>
      </c>
      <c r="V16" s="5">
        <f t="shared" si="0"/>
        <v>0.51</v>
      </c>
      <c r="W16" s="5">
        <f t="shared" si="0"/>
        <v>0.51</v>
      </c>
      <c r="X16" s="5">
        <f t="shared" si="0"/>
        <v>0.5</v>
      </c>
      <c r="Y16" s="5">
        <f t="shared" si="0"/>
        <v>0.5</v>
      </c>
      <c r="Z16" s="5">
        <f t="shared" si="0"/>
        <v>0.51</v>
      </c>
      <c r="AA16" s="5">
        <f t="shared" si="0"/>
        <v>0.5</v>
      </c>
      <c r="AB16" s="5">
        <f t="shared" si="0"/>
        <v>0.51</v>
      </c>
      <c r="AC16" s="5">
        <f t="shared" si="0"/>
        <v>0.51</v>
      </c>
      <c r="AD16" s="5">
        <f t="shared" si="0"/>
        <v>0.51</v>
      </c>
      <c r="AE16" s="5">
        <f t="shared" si="0"/>
        <v>0.51</v>
      </c>
      <c r="AF16" s="5">
        <f t="shared" si="0"/>
        <v>0.51</v>
      </c>
      <c r="AG16" s="5">
        <f t="shared" si="0"/>
        <v>0.51</v>
      </c>
      <c r="AH16" s="5">
        <f t="shared" si="0"/>
        <v>0.51</v>
      </c>
      <c r="AI16" s="5">
        <f t="shared" si="0"/>
        <v>0.51</v>
      </c>
      <c r="AJ16" s="5">
        <f aca="true" t="shared" si="1" ref="AJ16:BO16">1-AJ15</f>
        <v>0.5</v>
      </c>
      <c r="AK16" s="5">
        <f t="shared" si="1"/>
        <v>0.5</v>
      </c>
      <c r="AL16" s="5">
        <f t="shared" si="1"/>
        <v>0.5</v>
      </c>
      <c r="AM16" s="5">
        <f t="shared" si="1"/>
        <v>0.5</v>
      </c>
      <c r="AN16" s="5">
        <f t="shared" si="1"/>
        <v>0.5</v>
      </c>
      <c r="AO16" s="5">
        <f t="shared" si="1"/>
        <v>0.5</v>
      </c>
      <c r="AP16" s="5">
        <f t="shared" si="1"/>
        <v>0.51</v>
      </c>
      <c r="AQ16" s="5">
        <f t="shared" si="1"/>
        <v>0.5</v>
      </c>
      <c r="AR16" s="5">
        <f t="shared" si="1"/>
        <v>0.5</v>
      </c>
      <c r="AS16" s="5">
        <f t="shared" si="1"/>
        <v>0.51</v>
      </c>
      <c r="AT16" s="5">
        <f t="shared" si="1"/>
        <v>0.5</v>
      </c>
      <c r="AU16" s="5">
        <f t="shared" si="1"/>
        <v>0.5</v>
      </c>
      <c r="AV16" s="5">
        <f t="shared" si="1"/>
        <v>0.5</v>
      </c>
      <c r="AW16" s="5">
        <f t="shared" si="1"/>
        <v>0.5</v>
      </c>
      <c r="AX16" s="5">
        <f t="shared" si="1"/>
        <v>0.5</v>
      </c>
      <c r="AY16" s="5">
        <f t="shared" si="1"/>
        <v>0.51</v>
      </c>
      <c r="AZ16" s="5">
        <f t="shared" si="1"/>
        <v>0.51</v>
      </c>
      <c r="BA16" s="5">
        <f t="shared" si="1"/>
        <v>0.51</v>
      </c>
      <c r="BB16" s="5">
        <f t="shared" si="1"/>
        <v>0.51</v>
      </c>
      <c r="BC16" s="5">
        <f t="shared" si="1"/>
        <v>0.51</v>
      </c>
      <c r="BD16" s="5">
        <f t="shared" si="1"/>
        <v>0.51</v>
      </c>
      <c r="BE16" s="5">
        <f t="shared" si="1"/>
        <v>0.51</v>
      </c>
      <c r="BF16" s="5">
        <f t="shared" si="1"/>
        <v>0.51</v>
      </c>
      <c r="BG16" s="5">
        <f t="shared" si="1"/>
        <v>0.51</v>
      </c>
      <c r="BH16" s="5">
        <f t="shared" si="1"/>
        <v>0.5</v>
      </c>
      <c r="BI16" s="5">
        <f t="shared" si="1"/>
        <v>0.5</v>
      </c>
      <c r="BJ16" s="5">
        <f t="shared" si="1"/>
        <v>0.5</v>
      </c>
      <c r="BK16" s="5">
        <f t="shared" si="1"/>
        <v>0.5</v>
      </c>
      <c r="BL16" s="5">
        <f t="shared" si="1"/>
        <v>0.51</v>
      </c>
      <c r="BM16" s="5">
        <f t="shared" si="1"/>
        <v>0.5</v>
      </c>
      <c r="BN16" s="5">
        <f t="shared" si="1"/>
        <v>0.51</v>
      </c>
      <c r="BO16" s="5">
        <f t="shared" si="1"/>
        <v>0.51</v>
      </c>
      <c r="BP16" s="5">
        <f aca="true" t="shared" si="2" ref="BP16:CU16">1-BP15</f>
        <v>0.52</v>
      </c>
      <c r="BQ16" s="5">
        <f t="shared" si="2"/>
        <v>0.52</v>
      </c>
      <c r="BR16" s="5">
        <f t="shared" si="2"/>
        <v>0.52</v>
      </c>
      <c r="BS16" s="5">
        <f t="shared" si="2"/>
        <v>0.52</v>
      </c>
      <c r="BT16" s="5">
        <f t="shared" si="2"/>
        <v>0.53</v>
      </c>
      <c r="BU16" s="5">
        <f t="shared" si="2"/>
        <v>0.53</v>
      </c>
      <c r="BV16" s="5">
        <f t="shared" si="2"/>
        <v>0.53</v>
      </c>
      <c r="BW16" s="5">
        <f t="shared" si="2"/>
        <v>0.54</v>
      </c>
      <c r="BX16" s="5">
        <f t="shared" si="2"/>
        <v>0.54</v>
      </c>
      <c r="BY16" s="5">
        <f t="shared" si="2"/>
        <v>0.54</v>
      </c>
      <c r="BZ16" s="5">
        <f t="shared" si="2"/>
        <v>0.54</v>
      </c>
      <c r="CA16" s="5">
        <f t="shared" si="2"/>
        <v>0.55</v>
      </c>
      <c r="CB16" s="5">
        <f t="shared" si="2"/>
        <v>0.55</v>
      </c>
      <c r="CC16" s="5">
        <f t="shared" si="2"/>
        <v>0.56</v>
      </c>
      <c r="CD16" s="5">
        <f t="shared" si="2"/>
        <v>0.56</v>
      </c>
      <c r="CE16" s="5">
        <f t="shared" si="2"/>
        <v>0.56</v>
      </c>
      <c r="CF16" s="5">
        <f t="shared" si="2"/>
        <v>0.56</v>
      </c>
      <c r="CG16" s="5">
        <f t="shared" si="2"/>
        <v>0.56</v>
      </c>
      <c r="CH16" s="5">
        <f t="shared" si="2"/>
        <v>0.56</v>
      </c>
      <c r="CI16" s="5">
        <f t="shared" si="2"/>
        <v>0.55</v>
      </c>
      <c r="CJ16" s="5">
        <f t="shared" si="2"/>
        <v>0.56</v>
      </c>
      <c r="CK16" s="5">
        <f t="shared" si="2"/>
        <v>0.56</v>
      </c>
      <c r="CL16" s="5">
        <f t="shared" si="2"/>
        <v>0.55</v>
      </c>
      <c r="CM16" s="5">
        <f t="shared" si="2"/>
        <v>0.56</v>
      </c>
      <c r="CN16" s="5">
        <f t="shared" si="2"/>
        <v>0.56</v>
      </c>
      <c r="CO16" s="5">
        <f t="shared" si="2"/>
        <v>0.5700000000000001</v>
      </c>
      <c r="CP16" s="5">
        <f t="shared" si="2"/>
        <v>0.5700000000000001</v>
      </c>
      <c r="CQ16" s="5">
        <f t="shared" si="2"/>
        <v>0.5700000000000001</v>
      </c>
      <c r="CR16" s="5">
        <f t="shared" si="2"/>
        <v>0.5700000000000001</v>
      </c>
      <c r="CS16" s="5">
        <f t="shared" si="2"/>
        <v>0.5700000000000001</v>
      </c>
      <c r="CT16" s="5">
        <f t="shared" si="2"/>
        <v>0.5800000000000001</v>
      </c>
      <c r="CU16" s="5">
        <f t="shared" si="2"/>
        <v>0.5800000000000001</v>
      </c>
      <c r="CV16" s="5">
        <f>1-CV15</f>
        <v>0.5800000000000001</v>
      </c>
      <c r="CW16" s="5">
        <f>1-CW15</f>
        <v>0.5800000000000001</v>
      </c>
      <c r="CX16" s="5">
        <f>1-CX15</f>
        <v>0.5800000000000001</v>
      </c>
      <c r="CY16" s="5">
        <f>1-CY15</f>
        <v>0.5900000000000001</v>
      </c>
      <c r="CZ16" s="5">
        <f>1-CZ15</f>
        <v>0.5900000000000001</v>
      </c>
      <c r="DA16" s="5">
        <f>1-DA15</f>
        <v>0.5900000000000001</v>
      </c>
      <c r="DB16" s="5">
        <f>1-DB15</f>
        <v>0.5900000000000001</v>
      </c>
      <c r="DC16" s="5">
        <f>1-DC15</f>
        <v>0.6</v>
      </c>
      <c r="DD16" s="5">
        <f>1-DD15</f>
        <v>0.6</v>
      </c>
      <c r="DE16" s="5">
        <f>1-DE15</f>
        <v>0.6</v>
      </c>
      <c r="DF16" s="5">
        <f>1-DF15</f>
        <v>0.6</v>
      </c>
      <c r="DG16" s="5">
        <f>1-DG15</f>
        <v>0.6</v>
      </c>
      <c r="DH16" s="5">
        <f>1-DH15</f>
        <v>0.6</v>
      </c>
      <c r="DI16" s="5">
        <f>1-DI15</f>
        <v>0.6</v>
      </c>
    </row>
    <row r="17" spans="2:3" ht="10.5">
      <c r="B17" s="3" t="s">
        <v>20</v>
      </c>
      <c r="C17" s="8"/>
    </row>
    <row r="18" spans="2:116" ht="10.5">
      <c r="B18" s="2"/>
      <c r="C18" s="8" t="s">
        <v>17</v>
      </c>
      <c r="D18" s="1">
        <f aca="true" t="shared" si="3" ref="D18:AI18">D20*D15</f>
        <v>2205</v>
      </c>
      <c r="E18" s="1">
        <f t="shared" si="3"/>
        <v>2108.7301301105563</v>
      </c>
      <c r="F18" s="1">
        <f t="shared" si="3"/>
        <v>2100.0785756279292</v>
      </c>
      <c r="G18" s="1">
        <f t="shared" si="3"/>
        <v>2088.3253223800793</v>
      </c>
      <c r="H18" s="1">
        <f t="shared" si="3"/>
        <v>2073.522890358375</v>
      </c>
      <c r="I18" s="1">
        <f t="shared" si="3"/>
        <v>2055.73714261247</v>
      </c>
      <c r="J18" s="1">
        <f t="shared" si="3"/>
        <v>2035.046797090288</v>
      </c>
      <c r="K18" s="1">
        <f t="shared" si="3"/>
        <v>2011.5428463255882</v>
      </c>
      <c r="L18" s="1">
        <f t="shared" si="3"/>
        <v>2025.844786692664</v>
      </c>
      <c r="M18" s="1">
        <f t="shared" si="3"/>
        <v>1956.5153939206782</v>
      </c>
      <c r="N18" s="1">
        <f t="shared" si="3"/>
        <v>1925.2288628618844</v>
      </c>
      <c r="O18" s="1">
        <f t="shared" si="3"/>
        <v>1891.6009690670057</v>
      </c>
      <c r="P18" s="1">
        <f t="shared" si="3"/>
        <v>1893.6455220806076</v>
      </c>
      <c r="Q18" s="1">
        <f t="shared" si="3"/>
        <v>1817.8919361763367</v>
      </c>
      <c r="R18" s="1">
        <f t="shared" si="3"/>
        <v>1814.4013443715207</v>
      </c>
      <c r="S18" s="1">
        <f t="shared" si="3"/>
        <v>1736.5963160603021</v>
      </c>
      <c r="T18" s="1">
        <f t="shared" si="3"/>
        <v>1762.6272556568013</v>
      </c>
      <c r="U18" s="1">
        <f t="shared" si="3"/>
        <v>1649.0049693621886</v>
      </c>
      <c r="V18" s="1">
        <f t="shared" si="3"/>
        <v>1603.2661108509776</v>
      </c>
      <c r="W18" s="1">
        <f t="shared" si="3"/>
        <v>1556.4577284825536</v>
      </c>
      <c r="X18" s="1">
        <f t="shared" si="3"/>
        <v>1539.5402274876133</v>
      </c>
      <c r="Y18" s="1">
        <f t="shared" si="3"/>
        <v>1490.1119488982251</v>
      </c>
      <c r="Z18" s="1">
        <f t="shared" si="3"/>
        <v>1411.3050582434335</v>
      </c>
      <c r="AA18" s="1">
        <f t="shared" si="3"/>
        <v>1389.692829780527</v>
      </c>
      <c r="AB18" s="1">
        <f t="shared" si="3"/>
        <v>1312.2511317627127</v>
      </c>
      <c r="AC18" s="1">
        <f t="shared" si="3"/>
        <v>1262.5165758384355</v>
      </c>
      <c r="AD18" s="1">
        <f t="shared" si="3"/>
        <v>1212.8449681521784</v>
      </c>
      <c r="AE18" s="1">
        <f t="shared" si="3"/>
        <v>1163.3799155638662</v>
      </c>
      <c r="AF18" s="1">
        <f t="shared" si="3"/>
        <v>1114.2583629253402</v>
      </c>
      <c r="AG18" s="1">
        <f t="shared" si="3"/>
        <v>1065.6100601489018</v>
      </c>
      <c r="AH18" s="1">
        <f t="shared" si="3"/>
        <v>1017.5571041830995</v>
      </c>
      <c r="AI18" s="1">
        <f t="shared" si="3"/>
        <v>970.2135567663638</v>
      </c>
      <c r="AJ18" s="1">
        <f aca="true" t="shared" si="4" ref="AJ18:BO18">AJ20*AJ15</f>
        <v>942.535855116473</v>
      </c>
      <c r="AK18" s="1">
        <f t="shared" si="4"/>
        <v>895.9887705256511</v>
      </c>
      <c r="AL18" s="1">
        <f t="shared" si="4"/>
        <v>850.4628006895822</v>
      </c>
      <c r="AM18" s="1">
        <f t="shared" si="4"/>
        <v>806.0391699664243</v>
      </c>
      <c r="AN18" s="1">
        <f t="shared" si="4"/>
        <v>762.7900882659133</v>
      </c>
      <c r="AO18" s="1">
        <f t="shared" si="4"/>
        <v>720.778799996513</v>
      </c>
      <c r="AP18" s="1">
        <f t="shared" si="4"/>
        <v>666.4585019113068</v>
      </c>
      <c r="AQ18" s="1">
        <f t="shared" si="4"/>
        <v>640.6784829227594</v>
      </c>
      <c r="AR18" s="1">
        <f t="shared" si="4"/>
        <v>602.6724089325089</v>
      </c>
      <c r="AS18" s="1">
        <f t="shared" si="4"/>
        <v>554.7491240685758</v>
      </c>
      <c r="AT18" s="1">
        <f t="shared" si="4"/>
        <v>530.8940509141067</v>
      </c>
      <c r="AU18" s="1">
        <f t="shared" si="4"/>
        <v>497.1566320325227</v>
      </c>
      <c r="AV18" s="1">
        <f t="shared" si="4"/>
        <v>464.8648242974737</v>
      </c>
      <c r="AW18" s="1">
        <f t="shared" si="4"/>
        <v>434.0184601976747</v>
      </c>
      <c r="AX18" s="1">
        <f t="shared" si="4"/>
        <v>404.61109536717896</v>
      </c>
      <c r="AY18" s="1">
        <f t="shared" si="4"/>
        <v>369.09785299868577</v>
      </c>
      <c r="AZ18" s="1">
        <f t="shared" si="4"/>
        <v>343.05775678137013</v>
      </c>
      <c r="BA18" s="1">
        <f t="shared" si="4"/>
        <v>318.3765242642914</v>
      </c>
      <c r="BB18" s="1">
        <f t="shared" si="4"/>
        <v>295.0277723943402</v>
      </c>
      <c r="BC18" s="1">
        <f t="shared" si="4"/>
        <v>272.98125892000155</v>
      </c>
      <c r="BD18" s="1">
        <f t="shared" si="4"/>
        <v>252.20333993002086</v>
      </c>
      <c r="BE18" s="1">
        <f t="shared" si="4"/>
        <v>232.65741808107825</v>
      </c>
      <c r="BF18" s="1">
        <f t="shared" si="4"/>
        <v>214.30437833165982</v>
      </c>
      <c r="BG18" s="1">
        <f t="shared" si="4"/>
        <v>197.1030083652018</v>
      </c>
      <c r="BH18" s="1">
        <f t="shared" si="4"/>
        <v>184.70449107765347</v>
      </c>
      <c r="BI18" s="1">
        <f t="shared" si="4"/>
        <v>169.3697329614071</v>
      </c>
      <c r="BJ18" s="1">
        <f t="shared" si="4"/>
        <v>155.0751533795196</v>
      </c>
      <c r="BK18" s="1">
        <f t="shared" si="4"/>
        <v>141.77403672449245</v>
      </c>
      <c r="BL18" s="1">
        <f t="shared" si="4"/>
        <v>126.83097640619881</v>
      </c>
      <c r="BM18" s="1">
        <f t="shared" si="4"/>
        <v>117.96410699823727</v>
      </c>
      <c r="BN18" s="1">
        <f t="shared" si="4"/>
        <v>105.21427174445292</v>
      </c>
      <c r="BO18" s="1">
        <f t="shared" si="4"/>
        <v>95.61398434536481</v>
      </c>
      <c r="BP18" s="1">
        <f aca="true" t="shared" si="5" ref="BP18:CU18">BP20*BP15</f>
        <v>84.98874286557411</v>
      </c>
      <c r="BQ18" s="1">
        <f t="shared" si="5"/>
        <v>77.00240796535738</v>
      </c>
      <c r="BR18" s="1">
        <f t="shared" si="5"/>
        <v>69.66189375902407</v>
      </c>
      <c r="BS18" s="1">
        <f t="shared" si="5"/>
        <v>62.92660711481074</v>
      </c>
      <c r="BT18" s="1">
        <f t="shared" si="5"/>
        <v>55.57481750478763</v>
      </c>
      <c r="BU18" s="1">
        <f t="shared" si="5"/>
        <v>50.05105349411637</v>
      </c>
      <c r="BV18" s="1">
        <f t="shared" si="5"/>
        <v>45.008700095535296</v>
      </c>
      <c r="BW18" s="1">
        <f t="shared" si="5"/>
        <v>39.55375873950192</v>
      </c>
      <c r="BX18" s="1">
        <f t="shared" si="5"/>
        <v>35.46232010409374</v>
      </c>
      <c r="BY18" s="1">
        <f t="shared" si="5"/>
        <v>31.74640850732649</v>
      </c>
      <c r="BZ18" s="1">
        <f t="shared" si="5"/>
        <v>28.377238107390824</v>
      </c>
      <c r="CA18" s="1">
        <f t="shared" si="5"/>
        <v>24.776981666071865</v>
      </c>
      <c r="CB18" s="1">
        <f t="shared" si="5"/>
        <v>22.081067318655393</v>
      </c>
      <c r="CC18" s="1">
        <f t="shared" si="5"/>
        <v>19.212326387292585</v>
      </c>
      <c r="CD18" s="1">
        <f t="shared" si="5"/>
        <v>17.070559542067002</v>
      </c>
      <c r="CE18" s="1">
        <f t="shared" si="5"/>
        <v>15.14480293584265</v>
      </c>
      <c r="CF18" s="1">
        <f t="shared" si="5"/>
        <v>13.416139513012629</v>
      </c>
      <c r="CG18" s="1">
        <f t="shared" si="5"/>
        <v>11.86696261383015</v>
      </c>
      <c r="CH18" s="1">
        <f t="shared" si="5"/>
        <v>10.480925927994491</v>
      </c>
      <c r="CI18" s="1">
        <f t="shared" si="5"/>
        <v>9.45295598534519</v>
      </c>
      <c r="CJ18" s="1">
        <f t="shared" si="5"/>
        <v>8.138868177566755</v>
      </c>
      <c r="CK18" s="1">
        <f t="shared" si="5"/>
        <v>7.155966513204127</v>
      </c>
      <c r="CL18" s="1">
        <f t="shared" si="5"/>
        <v>6.425108874549019</v>
      </c>
      <c r="CM18" s="1">
        <f t="shared" si="5"/>
        <v>5.50707609614401</v>
      </c>
      <c r="CN18" s="1">
        <f t="shared" si="5"/>
        <v>4.820250078170835</v>
      </c>
      <c r="CO18" s="1">
        <f t="shared" si="5"/>
        <v>4.117009901024606</v>
      </c>
      <c r="CP18" s="1">
        <f t="shared" si="5"/>
        <v>3.5927462325234147</v>
      </c>
      <c r="CQ18" s="1">
        <f t="shared" si="5"/>
        <v>3.1305398973819942</v>
      </c>
      <c r="CR18" s="1">
        <f t="shared" si="5"/>
        <v>2.723704652569847</v>
      </c>
      <c r="CS18" s="1">
        <f t="shared" si="5"/>
        <v>2.366185842280329</v>
      </c>
      <c r="CT18" s="1">
        <f t="shared" si="5"/>
        <v>2.0047794149615084</v>
      </c>
      <c r="CU18" s="1">
        <f t="shared" si="5"/>
        <v>1.736407174467479</v>
      </c>
      <c r="CV18" s="1">
        <f aca="true" t="shared" si="6" ref="CV18:DI18">CV20*CV15</f>
        <v>1.501704969764279</v>
      </c>
      <c r="CW18" s="1">
        <f t="shared" si="6"/>
        <v>1.2967782975101871</v>
      </c>
      <c r="CX18" s="1">
        <f t="shared" si="6"/>
        <v>1.1181367417513761</v>
      </c>
      <c r="CY18" s="1">
        <f t="shared" si="6"/>
        <v>0.939737892316619</v>
      </c>
      <c r="CZ18" s="1">
        <f t="shared" si="6"/>
        <v>0.807852479357005</v>
      </c>
      <c r="DA18" s="1">
        <f t="shared" si="6"/>
        <v>0.6934345153990032</v>
      </c>
      <c r="DB18" s="1">
        <f t="shared" si="6"/>
        <v>0.5943289923280066</v>
      </c>
      <c r="DC18" s="1">
        <f t="shared" si="6"/>
        <v>0.49621807755475444</v>
      </c>
      <c r="DD18" s="1">
        <f t="shared" si="6"/>
        <v>0.42402374942589116</v>
      </c>
      <c r="DE18" s="1">
        <f t="shared" si="6"/>
        <v>0.3617894107198575</v>
      </c>
      <c r="DF18" s="1">
        <f t="shared" si="6"/>
        <v>0.3082262267606793</v>
      </c>
      <c r="DG18" s="1">
        <f t="shared" si="6"/>
        <v>0.26219922126544537</v>
      </c>
      <c r="DH18" s="1">
        <f t="shared" si="6"/>
        <v>0.22271079818933442</v>
      </c>
      <c r="DI18" s="1">
        <f t="shared" si="6"/>
        <v>0.18888576114627897</v>
      </c>
      <c r="DL18" s="1">
        <f>SUM(D18:DK18)</f>
        <v>67411.19310888417</v>
      </c>
    </row>
    <row r="19" spans="2:116" ht="10.5">
      <c r="B19" s="2"/>
      <c r="C19" s="8" t="s">
        <v>19</v>
      </c>
      <c r="D19" s="1">
        <f aca="true" t="shared" si="7" ref="D19:AI19">D20*D16</f>
        <v>2295</v>
      </c>
      <c r="E19" s="1">
        <f t="shared" si="7"/>
        <v>2194.8007476660896</v>
      </c>
      <c r="F19" s="1">
        <f t="shared" si="7"/>
        <v>2185.796068510702</v>
      </c>
      <c r="G19" s="1">
        <f t="shared" si="7"/>
        <v>2173.5630906404913</v>
      </c>
      <c r="H19" s="1">
        <f t="shared" si="7"/>
        <v>2158.1564777199414</v>
      </c>
      <c r="I19" s="1">
        <f t="shared" si="7"/>
        <v>2139.6447810864483</v>
      </c>
      <c r="J19" s="1">
        <f t="shared" si="7"/>
        <v>2118.1099316654017</v>
      </c>
      <c r="K19" s="1">
        <f t="shared" si="7"/>
        <v>2093.6466359715305</v>
      </c>
      <c r="L19" s="1">
        <f t="shared" si="7"/>
        <v>2025.844786692664</v>
      </c>
      <c r="M19" s="1">
        <f t="shared" si="7"/>
        <v>2036.3731651011142</v>
      </c>
      <c r="N19" s="1">
        <f t="shared" si="7"/>
        <v>2003.8096327746143</v>
      </c>
      <c r="O19" s="1">
        <f t="shared" si="7"/>
        <v>1968.8091718860674</v>
      </c>
      <c r="P19" s="1">
        <f t="shared" si="7"/>
        <v>1893.6455220806076</v>
      </c>
      <c r="Q19" s="1">
        <f t="shared" si="7"/>
        <v>1892.0916070406772</v>
      </c>
      <c r="R19" s="1">
        <f t="shared" si="7"/>
        <v>1814.4013443715207</v>
      </c>
      <c r="S19" s="1">
        <f t="shared" si="7"/>
        <v>1807.4777983484776</v>
      </c>
      <c r="T19" s="1">
        <f t="shared" si="7"/>
        <v>1693.5046181800637</v>
      </c>
      <c r="U19" s="1">
        <f t="shared" si="7"/>
        <v>1716.311294642278</v>
      </c>
      <c r="V19" s="1">
        <f t="shared" si="7"/>
        <v>1668.7055439469361</v>
      </c>
      <c r="W19" s="1">
        <f t="shared" si="7"/>
        <v>1619.9866153593925</v>
      </c>
      <c r="X19" s="1">
        <f t="shared" si="7"/>
        <v>1539.5402274876133</v>
      </c>
      <c r="Y19" s="1">
        <f t="shared" si="7"/>
        <v>1490.1119488982251</v>
      </c>
      <c r="Z19" s="1">
        <f t="shared" si="7"/>
        <v>1468.9093463350023</v>
      </c>
      <c r="AA19" s="1">
        <f t="shared" si="7"/>
        <v>1389.692829780527</v>
      </c>
      <c r="AB19" s="1">
        <f t="shared" si="7"/>
        <v>1365.8124024469053</v>
      </c>
      <c r="AC19" s="1">
        <f t="shared" si="7"/>
        <v>1314.0478646481674</v>
      </c>
      <c r="AD19" s="1">
        <f t="shared" si="7"/>
        <v>1262.3488444032878</v>
      </c>
      <c r="AE19" s="1">
        <f t="shared" si="7"/>
        <v>1210.8648100766773</v>
      </c>
      <c r="AF19" s="1">
        <f t="shared" si="7"/>
        <v>1159.7382961059664</v>
      </c>
      <c r="AG19" s="1">
        <f t="shared" si="7"/>
        <v>1109.1043483182445</v>
      </c>
      <c r="AH19" s="1">
        <f t="shared" si="7"/>
        <v>1059.090047210981</v>
      </c>
      <c r="AI19" s="1">
        <f t="shared" si="7"/>
        <v>1009.8141101037666</v>
      </c>
      <c r="AJ19" s="1">
        <f aca="true" t="shared" si="8" ref="AJ19:BO19">AJ20*AJ16</f>
        <v>942.535855116473</v>
      </c>
      <c r="AK19" s="1">
        <f t="shared" si="8"/>
        <v>895.9887705256511</v>
      </c>
      <c r="AL19" s="1">
        <f t="shared" si="8"/>
        <v>850.4628006895822</v>
      </c>
      <c r="AM19" s="1">
        <f t="shared" si="8"/>
        <v>806.0391699664243</v>
      </c>
      <c r="AN19" s="1">
        <f t="shared" si="8"/>
        <v>762.7900882659133</v>
      </c>
      <c r="AO19" s="1">
        <f t="shared" si="8"/>
        <v>720.778799996513</v>
      </c>
      <c r="AP19" s="1">
        <f t="shared" si="8"/>
        <v>693.6608897444215</v>
      </c>
      <c r="AQ19" s="1">
        <f t="shared" si="8"/>
        <v>640.6784829227594</v>
      </c>
      <c r="AR19" s="1">
        <f t="shared" si="8"/>
        <v>602.6724089325089</v>
      </c>
      <c r="AS19" s="1">
        <f t="shared" si="8"/>
        <v>577.39194545913</v>
      </c>
      <c r="AT19" s="1">
        <f t="shared" si="8"/>
        <v>530.8940509141067</v>
      </c>
      <c r="AU19" s="1">
        <f t="shared" si="8"/>
        <v>497.1566320325227</v>
      </c>
      <c r="AV19" s="1">
        <f t="shared" si="8"/>
        <v>464.8648242974737</v>
      </c>
      <c r="AW19" s="1">
        <f t="shared" si="8"/>
        <v>434.0184601976747</v>
      </c>
      <c r="AX19" s="1">
        <f t="shared" si="8"/>
        <v>404.61109536717896</v>
      </c>
      <c r="AY19" s="1">
        <f t="shared" si="8"/>
        <v>384.16307148842805</v>
      </c>
      <c r="AZ19" s="1">
        <f t="shared" si="8"/>
        <v>357.0601142010179</v>
      </c>
      <c r="BA19" s="1">
        <f t="shared" si="8"/>
        <v>331.3714844383441</v>
      </c>
      <c r="BB19" s="1">
        <f t="shared" si="8"/>
        <v>307.0697222879868</v>
      </c>
      <c r="BC19" s="1">
        <f t="shared" si="8"/>
        <v>284.1233511208179</v>
      </c>
      <c r="BD19" s="1">
        <f t="shared" si="8"/>
        <v>262.4973538047156</v>
      </c>
      <c r="BE19" s="1">
        <f t="shared" si="8"/>
        <v>242.15363922724472</v>
      </c>
      <c r="BF19" s="1">
        <f t="shared" si="8"/>
        <v>223.05149581458474</v>
      </c>
      <c r="BG19" s="1">
        <f t="shared" si="8"/>
        <v>205.1480291148019</v>
      </c>
      <c r="BH19" s="1">
        <f t="shared" si="8"/>
        <v>184.70449107765347</v>
      </c>
      <c r="BI19" s="1">
        <f t="shared" si="8"/>
        <v>169.3697329614071</v>
      </c>
      <c r="BJ19" s="1">
        <f t="shared" si="8"/>
        <v>155.0751533795196</v>
      </c>
      <c r="BK19" s="1">
        <f t="shared" si="8"/>
        <v>141.77403672449245</v>
      </c>
      <c r="BL19" s="1">
        <f t="shared" si="8"/>
        <v>132.0077509533906</v>
      </c>
      <c r="BM19" s="1">
        <f t="shared" si="8"/>
        <v>117.96410699823727</v>
      </c>
      <c r="BN19" s="1">
        <f t="shared" si="8"/>
        <v>109.50873181565508</v>
      </c>
      <c r="BO19" s="1">
        <f t="shared" si="8"/>
        <v>99.51659595129807</v>
      </c>
      <c r="BP19" s="1">
        <f aca="true" t="shared" si="9" ref="BP19:CU19">BP20*BP16</f>
        <v>92.07113810437197</v>
      </c>
      <c r="BQ19" s="1">
        <f t="shared" si="9"/>
        <v>83.41927529580383</v>
      </c>
      <c r="BR19" s="1">
        <f t="shared" si="9"/>
        <v>75.46705157227608</v>
      </c>
      <c r="BS19" s="1">
        <f t="shared" si="9"/>
        <v>68.17049104104498</v>
      </c>
      <c r="BT19" s="1">
        <f t="shared" si="9"/>
        <v>62.66947505859032</v>
      </c>
      <c r="BU19" s="1">
        <f t="shared" si="9"/>
        <v>56.44054968485464</v>
      </c>
      <c r="BV19" s="1">
        <f t="shared" si="9"/>
        <v>50.754491597093</v>
      </c>
      <c r="BW19" s="1">
        <f t="shared" si="9"/>
        <v>46.43267330289356</v>
      </c>
      <c r="BX19" s="1">
        <f t="shared" si="9"/>
        <v>41.629680122197</v>
      </c>
      <c r="BY19" s="1">
        <f t="shared" si="9"/>
        <v>37.267523030339795</v>
      </c>
      <c r="BZ19" s="1">
        <f t="shared" si="9"/>
        <v>33.31240995215445</v>
      </c>
      <c r="CA19" s="1">
        <f t="shared" si="9"/>
        <v>30.282977591865617</v>
      </c>
      <c r="CB19" s="1">
        <f t="shared" si="9"/>
        <v>26.98797116724548</v>
      </c>
      <c r="CC19" s="1">
        <f t="shared" si="9"/>
        <v>24.45205176564511</v>
      </c>
      <c r="CD19" s="1">
        <f t="shared" si="9"/>
        <v>21.72616668990346</v>
      </c>
      <c r="CE19" s="1">
        <f t="shared" si="9"/>
        <v>19.27520373652701</v>
      </c>
      <c r="CF19" s="1">
        <f t="shared" si="9"/>
        <v>17.075086652925165</v>
      </c>
      <c r="CG19" s="1">
        <f t="shared" si="9"/>
        <v>15.103406963056555</v>
      </c>
      <c r="CH19" s="1">
        <f t="shared" si="9"/>
        <v>13.33936027199299</v>
      </c>
      <c r="CI19" s="1">
        <f t="shared" si="9"/>
        <v>11.553612870977455</v>
      </c>
      <c r="CJ19" s="1">
        <f t="shared" si="9"/>
        <v>10.358559498721325</v>
      </c>
      <c r="CK19" s="1">
        <f t="shared" si="9"/>
        <v>9.10759374407798</v>
      </c>
      <c r="CL19" s="1">
        <f t="shared" si="9"/>
        <v>7.852910846671023</v>
      </c>
      <c r="CM19" s="1">
        <f t="shared" si="9"/>
        <v>7.009005940546922</v>
      </c>
      <c r="CN19" s="1">
        <f t="shared" si="9"/>
        <v>6.1348637358537905</v>
      </c>
      <c r="CO19" s="1">
        <f t="shared" si="9"/>
        <v>5.457431729265177</v>
      </c>
      <c r="CP19" s="1">
        <f t="shared" si="9"/>
        <v>4.762477564042666</v>
      </c>
      <c r="CQ19" s="1">
        <f t="shared" si="9"/>
        <v>4.14978544536683</v>
      </c>
      <c r="CR19" s="1">
        <f t="shared" si="9"/>
        <v>3.6104922138716584</v>
      </c>
      <c r="CS19" s="1">
        <f t="shared" si="9"/>
        <v>3.1365719304646222</v>
      </c>
      <c r="CT19" s="1">
        <f t="shared" si="9"/>
        <v>2.7685049063754166</v>
      </c>
      <c r="CU19" s="1">
        <f t="shared" si="9"/>
        <v>2.397895621883662</v>
      </c>
      <c r="CV19" s="1">
        <f>CV20*CV16</f>
        <v>2.0737830534840045</v>
      </c>
      <c r="CW19" s="1">
        <f>CW20*CW16</f>
        <v>1.7907890775140682</v>
      </c>
      <c r="CX19" s="1">
        <f>CX20*CX16</f>
        <v>1.5440935957519006</v>
      </c>
      <c r="CY19" s="1">
        <f>CY20*CY16</f>
        <v>1.3523057474800129</v>
      </c>
      <c r="CZ19" s="1">
        <f>CZ20*CZ16</f>
        <v>1.162519421513739</v>
      </c>
      <c r="DA19" s="1">
        <f>DA20*DA16</f>
        <v>0.9978691806961268</v>
      </c>
      <c r="DB19" s="1">
        <f>DB20*DB16</f>
        <v>0.8552539157890829</v>
      </c>
      <c r="DC19" s="1">
        <f>DC20*DC16</f>
        <v>0.7443271163321317</v>
      </c>
      <c r="DD19" s="1">
        <f>DD20*DD16</f>
        <v>0.6360356241388367</v>
      </c>
      <c r="DE19" s="1">
        <f>DE20*DE16</f>
        <v>0.5426841160797862</v>
      </c>
      <c r="DF19" s="1">
        <f>DF20*DF16</f>
        <v>0.4623393401410189</v>
      </c>
      <c r="DG19" s="1">
        <f>DG20*DG16</f>
        <v>0.39329883189816806</v>
      </c>
      <c r="DH19" s="1">
        <f>DH20*DH16</f>
        <v>0.3340661972840016</v>
      </c>
      <c r="DI19" s="1">
        <f>DI20*DI16</f>
        <v>0.28332864171941846</v>
      </c>
      <c r="DL19" s="1">
        <f>SUM(D19:DK19)</f>
        <v>69317.206428797</v>
      </c>
    </row>
    <row r="20" spans="2:116" s="11" customFormat="1" ht="10.5">
      <c r="B20" s="24"/>
      <c r="C20" s="11" t="s">
        <v>21</v>
      </c>
      <c r="D20" s="11">
        <v>4500</v>
      </c>
      <c r="E20" s="11">
        <f>D20*(1+$D$6)^$D$7*(1-$E$6)^E14^$E$7</f>
        <v>4303.530877776646</v>
      </c>
      <c r="F20" s="11">
        <f aca="true" t="shared" si="10" ref="F20:AK20">E20*(1+$D$6)^$D$7*(1-$E$6)^F14</f>
        <v>4285.874644138631</v>
      </c>
      <c r="G20" s="11">
        <f t="shared" si="10"/>
        <v>4261.888413020571</v>
      </c>
      <c r="H20" s="11">
        <f t="shared" si="10"/>
        <v>4231.679368078317</v>
      </c>
      <c r="I20" s="11">
        <f t="shared" si="10"/>
        <v>4195.381923698918</v>
      </c>
      <c r="J20" s="11">
        <f t="shared" si="10"/>
        <v>4153.15672875569</v>
      </c>
      <c r="K20" s="11">
        <f t="shared" si="10"/>
        <v>4105.189482297119</v>
      </c>
      <c r="L20" s="11">
        <f t="shared" si="10"/>
        <v>4051.689573385328</v>
      </c>
      <c r="M20" s="11">
        <f t="shared" si="10"/>
        <v>3992.8885590217924</v>
      </c>
      <c r="N20" s="11">
        <f t="shared" si="10"/>
        <v>3929.0384956364987</v>
      </c>
      <c r="O20" s="11">
        <f t="shared" si="10"/>
        <v>3860.410140953073</v>
      </c>
      <c r="P20" s="11">
        <f t="shared" si="10"/>
        <v>3787.2910441612153</v>
      </c>
      <c r="Q20" s="11">
        <f t="shared" si="10"/>
        <v>3709.983543217014</v>
      </c>
      <c r="R20" s="11">
        <f t="shared" si="10"/>
        <v>3628.8026887430415</v>
      </c>
      <c r="S20" s="11">
        <f t="shared" si="10"/>
        <v>3544.0741144087797</v>
      </c>
      <c r="T20" s="11">
        <f t="shared" si="10"/>
        <v>3456.131873836865</v>
      </c>
      <c r="U20" s="11">
        <f t="shared" si="10"/>
        <v>3365.3162640044666</v>
      </c>
      <c r="V20" s="11">
        <f t="shared" si="10"/>
        <v>3271.9716547979137</v>
      </c>
      <c r="W20" s="11">
        <f t="shared" si="10"/>
        <v>3176.444343841946</v>
      </c>
      <c r="X20" s="11">
        <f t="shared" si="10"/>
        <v>3079.0804549752265</v>
      </c>
      <c r="Y20" s="11">
        <f t="shared" si="10"/>
        <v>2980.2238977964503</v>
      </c>
      <c r="Z20" s="11">
        <f t="shared" si="10"/>
        <v>2880.2144045784357</v>
      </c>
      <c r="AA20" s="11">
        <f t="shared" si="10"/>
        <v>2779.385659561054</v>
      </c>
      <c r="AB20" s="11">
        <f t="shared" si="10"/>
        <v>2678.063534209618</v>
      </c>
      <c r="AC20" s="11">
        <f t="shared" si="10"/>
        <v>2576.564440486603</v>
      </c>
      <c r="AD20" s="11">
        <f t="shared" si="10"/>
        <v>2475.193812555466</v>
      </c>
      <c r="AE20" s="11">
        <f t="shared" si="10"/>
        <v>2374.2447256405435</v>
      </c>
      <c r="AF20" s="11">
        <f t="shared" si="10"/>
        <v>2273.9966590313065</v>
      </c>
      <c r="AG20" s="11">
        <f t="shared" si="10"/>
        <v>2174.7144084671463</v>
      </c>
      <c r="AH20" s="11">
        <f t="shared" si="10"/>
        <v>2076.6471513940805</v>
      </c>
      <c r="AI20" s="11">
        <f t="shared" si="10"/>
        <v>1980.0276668701304</v>
      </c>
      <c r="AJ20" s="11">
        <f t="shared" si="10"/>
        <v>1885.071710232946</v>
      </c>
      <c r="AK20" s="11">
        <f t="shared" si="10"/>
        <v>1791.9775410513023</v>
      </c>
      <c r="AL20" s="11">
        <f aca="true" t="shared" si="11" ref="AL20:BQ20">AK20*(1+$D$6)^$D$7*(1-$E$6)^AL14</f>
        <v>1700.9256013791644</v>
      </c>
      <c r="AM20" s="11">
        <f t="shared" si="11"/>
        <v>1612.0783399328486</v>
      </c>
      <c r="AN20" s="11">
        <f t="shared" si="11"/>
        <v>1525.5801765318265</v>
      </c>
      <c r="AO20" s="11">
        <f t="shared" si="11"/>
        <v>1441.557599993026</v>
      </c>
      <c r="AP20" s="11">
        <f t="shared" si="11"/>
        <v>1360.1193916557284</v>
      </c>
      <c r="AQ20" s="11">
        <f t="shared" si="11"/>
        <v>1281.3569658455187</v>
      </c>
      <c r="AR20" s="11">
        <f t="shared" si="11"/>
        <v>1205.3448178650178</v>
      </c>
      <c r="AS20" s="11">
        <f t="shared" si="11"/>
        <v>1132.141069527706</v>
      </c>
      <c r="AT20" s="11">
        <f t="shared" si="11"/>
        <v>1061.7881018282135</v>
      </c>
      <c r="AU20" s="11">
        <f t="shared" si="11"/>
        <v>994.3132640650454</v>
      </c>
      <c r="AV20" s="11">
        <f t="shared" si="11"/>
        <v>929.7296485949474</v>
      </c>
      <c r="AW20" s="11">
        <f t="shared" si="11"/>
        <v>868.0369203953494</v>
      </c>
      <c r="AX20" s="11">
        <f t="shared" si="11"/>
        <v>809.2221907343579</v>
      </c>
      <c r="AY20" s="11">
        <f t="shared" si="11"/>
        <v>753.2609244871138</v>
      </c>
      <c r="AZ20" s="11">
        <f t="shared" si="11"/>
        <v>700.117870982388</v>
      </c>
      <c r="BA20" s="11">
        <f t="shared" si="11"/>
        <v>649.7480087026355</v>
      </c>
      <c r="BB20" s="11">
        <f t="shared" si="11"/>
        <v>602.097494682327</v>
      </c>
      <c r="BC20" s="11">
        <f t="shared" si="11"/>
        <v>557.1046100408195</v>
      </c>
      <c r="BD20" s="11">
        <f t="shared" si="11"/>
        <v>514.7006937347364</v>
      </c>
      <c r="BE20" s="11">
        <f t="shared" si="11"/>
        <v>474.811057308323</v>
      </c>
      <c r="BF20" s="11">
        <f t="shared" si="11"/>
        <v>437.35587414624456</v>
      </c>
      <c r="BG20" s="11">
        <f t="shared" si="11"/>
        <v>402.2510374800037</v>
      </c>
      <c r="BH20" s="11">
        <f t="shared" si="11"/>
        <v>369.40898215530694</v>
      </c>
      <c r="BI20" s="11">
        <f t="shared" si="11"/>
        <v>338.7394659228142</v>
      </c>
      <c r="BJ20" s="11">
        <f t="shared" si="11"/>
        <v>310.1503067590392</v>
      </c>
      <c r="BK20" s="11">
        <f t="shared" si="11"/>
        <v>283.5480734489849</v>
      </c>
      <c r="BL20" s="11">
        <f t="shared" si="11"/>
        <v>258.8387273595894</v>
      </c>
      <c r="BM20" s="11">
        <f t="shared" si="11"/>
        <v>235.92821399647454</v>
      </c>
      <c r="BN20" s="11">
        <f t="shared" si="11"/>
        <v>214.723003560108</v>
      </c>
      <c r="BO20" s="11">
        <f t="shared" si="11"/>
        <v>195.13058029666288</v>
      </c>
      <c r="BP20" s="11">
        <f t="shared" si="11"/>
        <v>177.05988096994608</v>
      </c>
      <c r="BQ20" s="11">
        <f t="shared" si="11"/>
        <v>160.4216832611612</v>
      </c>
      <c r="BR20" s="11">
        <f aca="true" t="shared" si="12" ref="BR20:CW20">BQ20*(1+$D$6)^$D$7*(1-$E$6)^BR14</f>
        <v>145.12894533130014</v>
      </c>
      <c r="BS20" s="11">
        <f t="shared" si="12"/>
        <v>131.09709815585572</v>
      </c>
      <c r="BT20" s="11">
        <f t="shared" si="12"/>
        <v>118.24429256337795</v>
      </c>
      <c r="BU20" s="11">
        <f t="shared" si="12"/>
        <v>106.491603178971</v>
      </c>
      <c r="BV20" s="11">
        <f t="shared" si="12"/>
        <v>95.7631916926283</v>
      </c>
      <c r="BW20" s="11">
        <f t="shared" si="12"/>
        <v>85.98643204239548</v>
      </c>
      <c r="BX20" s="11">
        <f t="shared" si="12"/>
        <v>77.09200022629074</v>
      </c>
      <c r="BY20" s="11">
        <f t="shared" si="12"/>
        <v>69.01393153766628</v>
      </c>
      <c r="BZ20" s="11">
        <f t="shared" si="12"/>
        <v>61.68964805954526</v>
      </c>
      <c r="CA20" s="11">
        <f t="shared" si="12"/>
        <v>55.05995925793748</v>
      </c>
      <c r="CB20" s="11">
        <f t="shared" si="12"/>
        <v>49.06903848590087</v>
      </c>
      <c r="CC20" s="11">
        <f t="shared" si="12"/>
        <v>43.664378152937694</v>
      </c>
      <c r="CD20" s="11">
        <f t="shared" si="12"/>
        <v>38.79672623197046</v>
      </c>
      <c r="CE20" s="11">
        <f t="shared" si="12"/>
        <v>34.42000667236966</v>
      </c>
      <c r="CF20" s="11">
        <f t="shared" si="12"/>
        <v>30.491226165937793</v>
      </c>
      <c r="CG20" s="11">
        <f t="shared" si="12"/>
        <v>26.970369576886704</v>
      </c>
      <c r="CH20" s="11">
        <f t="shared" si="12"/>
        <v>23.82028619998748</v>
      </c>
      <c r="CI20" s="11">
        <f t="shared" si="12"/>
        <v>21.006568856322644</v>
      </c>
      <c r="CJ20" s="11">
        <f t="shared" si="12"/>
        <v>18.49742767628808</v>
      </c>
      <c r="CK20" s="11">
        <f t="shared" si="12"/>
        <v>16.263560257282105</v>
      </c>
      <c r="CL20" s="11">
        <f t="shared" si="12"/>
        <v>14.27801972122004</v>
      </c>
      <c r="CM20" s="11">
        <f t="shared" si="12"/>
        <v>12.516082036690932</v>
      </c>
      <c r="CN20" s="11">
        <f t="shared" si="12"/>
        <v>10.955113814024624</v>
      </c>
      <c r="CO20" s="11">
        <f t="shared" si="12"/>
        <v>9.574441630289783</v>
      </c>
      <c r="CP20" s="11">
        <f t="shared" si="12"/>
        <v>8.355223796566081</v>
      </c>
      <c r="CQ20" s="11">
        <f t="shared" si="12"/>
        <v>7.280325342748824</v>
      </c>
      <c r="CR20" s="11">
        <f t="shared" si="12"/>
        <v>6.334196866441506</v>
      </c>
      <c r="CS20" s="11">
        <f t="shared" si="12"/>
        <v>5.502757772744951</v>
      </c>
      <c r="CT20" s="11">
        <f t="shared" si="12"/>
        <v>4.7732843213369245</v>
      </c>
      <c r="CU20" s="11">
        <f t="shared" si="12"/>
        <v>4.1343027963511405</v>
      </c>
      <c r="CV20" s="11">
        <f t="shared" si="12"/>
        <v>3.5754880232482833</v>
      </c>
      <c r="CW20" s="11">
        <f t="shared" si="12"/>
        <v>3.087567375024255</v>
      </c>
      <c r="CX20" s="11">
        <f aca="true" t="shared" si="13" ref="CX20:DI20">CW20*(1+$D$6)^$D$7*(1-$E$6)^CX14</f>
        <v>2.6622303375032765</v>
      </c>
      <c r="CY20" s="11">
        <f t="shared" si="13"/>
        <v>2.2920436397966317</v>
      </c>
      <c r="CZ20" s="11">
        <f t="shared" si="13"/>
        <v>1.970371900870744</v>
      </c>
      <c r="DA20" s="11">
        <f t="shared" si="13"/>
        <v>1.69130369609513</v>
      </c>
      <c r="DB20" s="11">
        <f t="shared" si="13"/>
        <v>1.4495829081170895</v>
      </c>
      <c r="DC20" s="11">
        <f t="shared" si="13"/>
        <v>1.240545193886886</v>
      </c>
      <c r="DD20" s="11">
        <f t="shared" si="13"/>
        <v>1.060059373564728</v>
      </c>
      <c r="DE20" s="11">
        <f t="shared" si="13"/>
        <v>0.9044735267996437</v>
      </c>
      <c r="DF20" s="11">
        <f t="shared" si="13"/>
        <v>0.7705655669016982</v>
      </c>
      <c r="DG20" s="11">
        <f t="shared" si="13"/>
        <v>0.6554980531636134</v>
      </c>
      <c r="DH20" s="11">
        <f t="shared" si="13"/>
        <v>0.556776995473336</v>
      </c>
      <c r="DI20" s="11">
        <f t="shared" si="13"/>
        <v>0.47221440286569744</v>
      </c>
      <c r="DL20" s="11">
        <f>SUM(D20:DK20)</f>
        <v>136728.39953768105</v>
      </c>
    </row>
    <row r="21" spans="2:113" s="12" customFormat="1" ht="10.5">
      <c r="B21" s="13" t="s">
        <v>22</v>
      </c>
      <c r="C21" s="14" t="s">
        <v>23</v>
      </c>
      <c r="D21" s="12">
        <f aca="true" t="shared" si="14" ref="D21:AI21">D20/($DL$20)</f>
        <v>0.03291196280520963</v>
      </c>
      <c r="E21" s="12">
        <f t="shared" si="14"/>
        <v>0.031475032928990246</v>
      </c>
      <c r="F21" s="12">
        <f t="shared" si="14"/>
        <v>0.03134589930570704</v>
      </c>
      <c r="G21" s="12">
        <f t="shared" si="14"/>
        <v>0.031170469539841535</v>
      </c>
      <c r="H21" s="12">
        <f t="shared" si="14"/>
        <v>0.030949527547948122</v>
      </c>
      <c r="I21" s="12">
        <f t="shared" si="14"/>
        <v>0.030684056405872805</v>
      </c>
      <c r="J21" s="12">
        <f t="shared" si="14"/>
        <v>0.030375231062447414</v>
      </c>
      <c r="K21" s="12">
        <f t="shared" si="14"/>
        <v>0.030024409677711233</v>
      </c>
      <c r="L21" s="12">
        <f t="shared" si="14"/>
        <v>0.02963312367500302</v>
      </c>
      <c r="M21" s="12">
        <f t="shared" si="14"/>
        <v>0.02920306660886051</v>
      </c>
      <c r="N21" s="12">
        <f t="shared" si="14"/>
        <v>0.02873608196191672</v>
      </c>
      <c r="O21" s="12">
        <f t="shared" si="14"/>
        <v>0.02823414999375591</v>
      </c>
      <c r="P21" s="12">
        <f t="shared" si="14"/>
        <v>0.02769937377287499</v>
      </c>
      <c r="Q21" s="12">
        <f t="shared" si="14"/>
        <v>0.027133964529399597</v>
      </c>
      <c r="R21" s="12">
        <f t="shared" si="14"/>
        <v>0.026540226470967928</v>
      </c>
      <c r="S21" s="12">
        <f t="shared" si="14"/>
        <v>0.025920541207184</v>
      </c>
      <c r="T21" s="12">
        <f t="shared" si="14"/>
        <v>0.025277351929248522</v>
      </c>
      <c r="U21" s="12">
        <f t="shared" si="14"/>
        <v>0.024613147490818228</v>
      </c>
      <c r="V21" s="12">
        <f t="shared" si="14"/>
        <v>0.023930446533868697</v>
      </c>
      <c r="W21" s="12">
        <f t="shared" si="14"/>
        <v>0.02323178179940992</v>
      </c>
      <c r="X21" s="12">
        <f t="shared" si="14"/>
        <v>0.022519684757420576</v>
      </c>
      <c r="Y21" s="12">
        <f t="shared" si="14"/>
        <v>0.021796670683438584</v>
      </c>
      <c r="Z21" s="12">
        <f t="shared" si="14"/>
        <v>0.021065224301003216</v>
      </c>
      <c r="AA21" s="12">
        <f t="shared" si="14"/>
        <v>0.020327786099734766</v>
      </c>
      <c r="AB21" s="12">
        <f t="shared" si="14"/>
        <v>0.01958673942842115</v>
      </c>
      <c r="AC21" s="12">
        <f t="shared" si="14"/>
        <v>0.018844398451226853</v>
      </c>
      <c r="AD21" s="12">
        <f t="shared" si="14"/>
        <v>0.01810299704322456</v>
      </c>
      <c r="AE21" s="12">
        <f t="shared" si="14"/>
        <v>0.017364678689054825</v>
      </c>
      <c r="AF21" s="12">
        <f t="shared" si="14"/>
        <v>0.016631487435824294</v>
      </c>
      <c r="AG21" s="12">
        <f t="shared" si="14"/>
        <v>0.015905359938538706</v>
      </c>
      <c r="AH21" s="12">
        <f t="shared" si="14"/>
        <v>0.01518811862360589</v>
      </c>
      <c r="AI21" s="12">
        <f t="shared" si="14"/>
        <v>0.014481465983403496</v>
      </c>
      <c r="AJ21" s="12">
        <f aca="true" t="shared" si="15" ref="AJ21:BO21">AJ20/($DL$20)</f>
        <v>0.013786980002742139</v>
      </c>
      <c r="AK21" s="12">
        <f t="shared" si="15"/>
        <v>0.013106110706411439</v>
      </c>
      <c r="AL21" s="12">
        <f t="shared" si="15"/>
        <v>0.012440177806004418</v>
      </c>
      <c r="AM21" s="12">
        <f t="shared" si="15"/>
        <v>0.011790369413989777</v>
      </c>
      <c r="AN21" s="12">
        <f t="shared" si="15"/>
        <v>0.011157741783640136</v>
      </c>
      <c r="AO21" s="12">
        <f t="shared" si="15"/>
        <v>0.010543220025008385</v>
      </c>
      <c r="AP21" s="12">
        <f t="shared" si="15"/>
        <v>0.009947599739737262</v>
      </c>
      <c r="AQ21" s="12">
        <f t="shared" si="15"/>
        <v>0.009371549511134216</v>
      </c>
      <c r="AR21" s="12">
        <f t="shared" si="15"/>
        <v>0.008815614180672365</v>
      </c>
      <c r="AS21" s="12">
        <f t="shared" si="15"/>
        <v>0.008280218837899134</v>
      </c>
      <c r="AT21" s="12">
        <f t="shared" si="15"/>
        <v>0.0077656734476409545</v>
      </c>
      <c r="AU21" s="12">
        <f t="shared" si="15"/>
        <v>0.007272178036363411</v>
      </c>
      <c r="AV21" s="12">
        <f t="shared" si="15"/>
        <v>0.006799828358546117</v>
      </c>
      <c r="AW21" s="12">
        <f t="shared" si="15"/>
        <v>0.006348621963911211</v>
      </c>
      <c r="AX21" s="12">
        <f t="shared" si="15"/>
        <v>0.00591846458724432</v>
      </c>
      <c r="AY21" s="12">
        <f t="shared" si="15"/>
        <v>0.005509176784297269</v>
      </c>
      <c r="AZ21" s="12">
        <f t="shared" si="15"/>
        <v>0.005120500739785535</v>
      </c>
      <c r="BA21" s="12">
        <f t="shared" si="15"/>
        <v>0.004752107176706702</v>
      </c>
      <c r="BB21" s="12">
        <f t="shared" si="15"/>
        <v>0.004403602300021033</v>
      </c>
      <c r="BC21" s="12">
        <f t="shared" si="15"/>
        <v>0.004074534712060948</v>
      </c>
      <c r="BD21" s="12">
        <f t="shared" si="15"/>
        <v>0.0037644022417807196</v>
      </c>
      <c r="BE21" s="12">
        <f t="shared" si="15"/>
        <v>0.0034726586350297293</v>
      </c>
      <c r="BF21" s="12">
        <f t="shared" si="15"/>
        <v>0.0031987200583424766</v>
      </c>
      <c r="BG21" s="12">
        <f t="shared" si="15"/>
        <v>0.002941971374199748</v>
      </c>
      <c r="BH21" s="12">
        <f t="shared" si="15"/>
        <v>0.0027017721512457354</v>
      </c>
      <c r="BI21" s="12">
        <f t="shared" si="15"/>
        <v>0.0024774623784684967</v>
      </c>
      <c r="BJ21" s="12">
        <f t="shared" si="15"/>
        <v>0.0022683678577950788</v>
      </c>
      <c r="BK21" s="12">
        <f t="shared" si="15"/>
        <v>0.002073805254853742</v>
      </c>
      <c r="BL21" s="12">
        <f t="shared" si="15"/>
        <v>0.0018930867927570228</v>
      </c>
      <c r="BM21" s="12">
        <f t="shared" si="15"/>
        <v>0.001725524578611446</v>
      </c>
      <c r="BN21" s="12">
        <f t="shared" si="15"/>
        <v>0.0015704345570207042</v>
      </c>
      <c r="BO21" s="12">
        <f t="shared" si="15"/>
        <v>0.0014271400890850533</v>
      </c>
      <c r="BP21" s="12">
        <f aca="true" t="shared" si="16" ref="BP21:CU21">BP20/($DL$20)</f>
        <v>0.0012949751592839355</v>
      </c>
      <c r="BQ21" s="12">
        <f t="shared" si="16"/>
        <v>0.001173287216142324</v>
      </c>
      <c r="BR21" s="12">
        <f t="shared" si="16"/>
        <v>0.0010614396557117893</v>
      </c>
      <c r="BS21" s="12">
        <f t="shared" si="16"/>
        <v>0.0009588139596392087</v>
      </c>
      <c r="BT21" s="12">
        <f t="shared" si="16"/>
        <v>0.0008648115019498268</v>
      </c>
      <c r="BU21" s="12">
        <f t="shared" si="16"/>
        <v>0.000778855040642986</v>
      </c>
      <c r="BV21" s="12">
        <f t="shared" si="16"/>
        <v>0.0007003899117990983</v>
      </c>
      <c r="BW21" s="12">
        <f t="shared" si="16"/>
        <v>0.0006288849451404456</v>
      </c>
      <c r="BX21" s="12">
        <f t="shared" si="16"/>
        <v>0.0005638331208948651</v>
      </c>
      <c r="BY21" s="12">
        <f t="shared" si="16"/>
        <v>0.0005047519884019903</v>
      </c>
      <c r="BZ21" s="12">
        <f t="shared" si="16"/>
        <v>0.00045118386720049465</v>
      </c>
      <c r="CA21" s="12">
        <f t="shared" si="16"/>
        <v>0.00040269585136746574</v>
      </c>
      <c r="CB21" s="12">
        <f t="shared" si="16"/>
        <v>0.00035887963767452645</v>
      </c>
      <c r="CC21" s="12">
        <f t="shared" si="16"/>
        <v>0.00031935119770713186</v>
      </c>
      <c r="CD21" s="12">
        <f t="shared" si="16"/>
        <v>0.000283750313491225</v>
      </c>
      <c r="CE21" s="12">
        <f t="shared" si="16"/>
        <v>0.0002517399954124661</v>
      </c>
      <c r="CF21" s="12">
        <f t="shared" si="16"/>
        <v>0.00022300580032412872</v>
      </c>
      <c r="CG21" s="12">
        <f t="shared" si="16"/>
        <v>0.0001972550667460561</v>
      </c>
      <c r="CH21" s="12">
        <f t="shared" si="16"/>
        <v>0.00017421608298298579</v>
      </c>
      <c r="CI21" s="12">
        <f t="shared" si="16"/>
        <v>0.00015363720285874795</v>
      </c>
      <c r="CJ21" s="12">
        <f t="shared" si="16"/>
        <v>0.000135285922594233</v>
      </c>
      <c r="CK21" s="12">
        <f t="shared" si="16"/>
        <v>0.00011894793117065648</v>
      </c>
      <c r="CL21" s="12">
        <f t="shared" si="16"/>
        <v>0.0001044261453326319</v>
      </c>
      <c r="CM21" s="12">
        <f t="shared" si="16"/>
        <v>9.15397392130054E-05</v>
      </c>
      <c r="CN21" s="12">
        <f t="shared" si="16"/>
        <v>8.012317741644814E-05</v>
      </c>
      <c r="CO21" s="12">
        <f t="shared" si="16"/>
        <v>7.002525929261067E-05</v>
      </c>
      <c r="CP21" s="12">
        <f t="shared" si="16"/>
        <v>6.110818107150783E-05</v>
      </c>
      <c r="CQ21" s="12">
        <f t="shared" si="16"/>
        <v>5.32466215311943E-05</v>
      </c>
      <c r="CR21" s="12">
        <f t="shared" si="16"/>
        <v>4.632685592648849E-05</v>
      </c>
      <c r="CS21" s="12">
        <f t="shared" si="16"/>
        <v>4.024590203170222E-05</v>
      </c>
      <c r="CT21" s="12">
        <f t="shared" si="16"/>
        <v>3.49107013427847E-05</v>
      </c>
      <c r="CU21" s="12">
        <f t="shared" si="16"/>
        <v>3.0237337746440643E-05</v>
      </c>
      <c r="CV21" s="12">
        <f>CV20/($DL$20)</f>
        <v>2.6150295295915557E-05</v>
      </c>
      <c r="CW21" s="12">
        <f>CW20/($DL$20)</f>
        <v>2.2581756134528227E-05</v>
      </c>
      <c r="CX21" s="12">
        <f>CX20/($DL$20)</f>
        <v>1.9470939077068557E-05</v>
      </c>
      <c r="CY21" s="12">
        <f>CY20/($DL$20)</f>
        <v>1.6763478893534232E-05</v>
      </c>
      <c r="CZ21" s="12">
        <f>CZ20/($DL$20)</f>
        <v>1.4410845936419583E-05</v>
      </c>
      <c r="DA21" s="12">
        <f>DA20/($DL$20)</f>
        <v>1.2369805408488109E-05</v>
      </c>
      <c r="DB21" s="12">
        <f>DB20/($DL$20)</f>
        <v>1.0601915278892723E-05</v>
      </c>
      <c r="DC21" s="12">
        <f>DC20/($DL$20)</f>
        <v>9.073061617641503E-06</v>
      </c>
      <c r="DD21" s="12">
        <f>DD20/($DL$20)</f>
        <v>7.753029927572476E-06</v>
      </c>
      <c r="DE21" s="12">
        <f>DE20/($DL$20)</f>
        <v>6.6151109049614766E-06</v>
      </c>
      <c r="DF21" s="12">
        <f>DF20/($DL$20)</f>
        <v>5.635738950409769E-06</v>
      </c>
      <c r="DG21" s="12">
        <f>DG20/($DL$20)</f>
        <v>4.794161676579593E-06</v>
      </c>
      <c r="DH21" s="12">
        <f>DH20/($DL$20)</f>
        <v>4.072138614625512E-06</v>
      </c>
      <c r="DI21" s="12">
        <f>DI20/($DL$20)</f>
        <v>3.4536673029333577E-06</v>
      </c>
    </row>
    <row r="22" spans="3:113" s="14" customFormat="1" ht="10.5">
      <c r="C22" s="14" t="s">
        <v>24</v>
      </c>
      <c r="D22" s="14">
        <f aca="true" t="shared" si="17" ref="D22:AI22">D18/($DL$18)</f>
        <v>0.03270970143546386</v>
      </c>
      <c r="E22" s="14">
        <f t="shared" si="17"/>
        <v>0.031281602251194175</v>
      </c>
      <c r="F22" s="14">
        <f t="shared" si="17"/>
        <v>0.031153262222133233</v>
      </c>
      <c r="G22" s="14">
        <f t="shared" si="17"/>
        <v>0.030978910564703498</v>
      </c>
      <c r="H22" s="14">
        <f t="shared" si="17"/>
        <v>0.030759326377878694</v>
      </c>
      <c r="I22" s="14">
        <f t="shared" si="17"/>
        <v>0.030495486695985254</v>
      </c>
      <c r="J22" s="14">
        <f t="shared" si="17"/>
        <v>0.030188559247174753</v>
      </c>
      <c r="K22" s="14">
        <f t="shared" si="17"/>
        <v>0.029839893844876713</v>
      </c>
      <c r="L22" s="14">
        <f t="shared" si="17"/>
        <v>0.030052053572475288</v>
      </c>
      <c r="M22" s="14">
        <f t="shared" si="17"/>
        <v>0.029023598362373854</v>
      </c>
      <c r="N22" s="14">
        <f t="shared" si="17"/>
        <v>0.02855948358238088</v>
      </c>
      <c r="O22" s="14">
        <f t="shared" si="17"/>
        <v>0.02806063625089155</v>
      </c>
      <c r="P22" s="14">
        <f t="shared" si="17"/>
        <v>0.02809096582850783</v>
      </c>
      <c r="Q22" s="14">
        <f t="shared" si="17"/>
        <v>0.026967212006469524</v>
      </c>
      <c r="R22" s="14">
        <f t="shared" si="17"/>
        <v>0.026915431409749068</v>
      </c>
      <c r="S22" s="14">
        <f t="shared" si="17"/>
        <v>0.025761245810548263</v>
      </c>
      <c r="T22" s="14">
        <f t="shared" si="17"/>
        <v>0.026147397403421768</v>
      </c>
      <c r="U22" s="14">
        <f t="shared" si="17"/>
        <v>0.024461886718110396</v>
      </c>
      <c r="V22" s="14">
        <f t="shared" si="17"/>
        <v>0.023783381318608972</v>
      </c>
      <c r="W22" s="14">
        <f t="shared" si="17"/>
        <v>0.02308901024743066</v>
      </c>
      <c r="X22" s="14">
        <f t="shared" si="17"/>
        <v>0.022838050425853035</v>
      </c>
      <c r="Y22" s="14">
        <f t="shared" si="17"/>
        <v>0.022104814945069447</v>
      </c>
      <c r="Z22" s="14">
        <f t="shared" si="17"/>
        <v>0.020935767387529544</v>
      </c>
      <c r="AA22" s="14">
        <f t="shared" si="17"/>
        <v>0.02061516442137231</v>
      </c>
      <c r="AB22" s="14">
        <f t="shared" si="17"/>
        <v>0.019466368584266612</v>
      </c>
      <c r="AC22" s="14">
        <f t="shared" si="17"/>
        <v>0.01872858968389995</v>
      </c>
      <c r="AD22" s="14">
        <f t="shared" si="17"/>
        <v>0.017991744578577065</v>
      </c>
      <c r="AE22" s="14">
        <f t="shared" si="17"/>
        <v>0.017257963580094886</v>
      </c>
      <c r="AF22" s="14">
        <f t="shared" si="17"/>
        <v>0.01652927817381252</v>
      </c>
      <c r="AG22" s="14">
        <f t="shared" si="17"/>
        <v>0.01580761311296928</v>
      </c>
      <c r="AH22" s="14">
        <f t="shared" si="17"/>
        <v>0.015094779624201532</v>
      </c>
      <c r="AI22" s="14">
        <f t="shared" si="17"/>
        <v>0.014392469737173346</v>
      </c>
      <c r="AJ22" s="14">
        <f aca="true" t="shared" si="18" ref="AJ22:BO22">AJ18/($DL$18)</f>
        <v>0.01398188952974125</v>
      </c>
      <c r="AK22" s="14">
        <f t="shared" si="18"/>
        <v>0.01329139463647274</v>
      </c>
      <c r="AL22" s="14">
        <f t="shared" si="18"/>
        <v>0.012616047298197116</v>
      </c>
      <c r="AM22" s="14">
        <f t="shared" si="18"/>
        <v>0.011957052423986779</v>
      </c>
      <c r="AN22" s="14">
        <f t="shared" si="18"/>
        <v>0.011315481199595986</v>
      </c>
      <c r="AO22" s="14">
        <f t="shared" si="18"/>
        <v>0.01069227181355912</v>
      </c>
      <c r="AP22" s="14">
        <f t="shared" si="18"/>
        <v>0.00988646649280969</v>
      </c>
      <c r="AQ22" s="14">
        <f t="shared" si="18"/>
        <v>0.009504037139469112</v>
      </c>
      <c r="AR22" s="14">
        <f t="shared" si="18"/>
        <v>0.008940242430645872</v>
      </c>
      <c r="AS22" s="14">
        <f t="shared" si="18"/>
        <v>0.008229332526017331</v>
      </c>
      <c r="AT22" s="14">
        <f t="shared" si="18"/>
        <v>0.007875458457716273</v>
      </c>
      <c r="AU22" s="14">
        <f t="shared" si="18"/>
        <v>0.007374986394759449</v>
      </c>
      <c r="AV22" s="14">
        <f t="shared" si="18"/>
        <v>0.006895959007083779</v>
      </c>
      <c r="AW22" s="14">
        <f t="shared" si="18"/>
        <v>0.006438373809771291</v>
      </c>
      <c r="AX22" s="14">
        <f t="shared" si="18"/>
        <v>0.006002135204959827</v>
      </c>
      <c r="AY22" s="14">
        <f t="shared" si="18"/>
        <v>0.0054753199873277736</v>
      </c>
      <c r="AZ22" s="14">
        <f t="shared" si="18"/>
        <v>0.005089032562103671</v>
      </c>
      <c r="BA22" s="14">
        <f t="shared" si="18"/>
        <v>0.0047229029717667514</v>
      </c>
      <c r="BB22" s="14">
        <f t="shared" si="18"/>
        <v>0.00437653984135549</v>
      </c>
      <c r="BC22" s="14">
        <f t="shared" si="18"/>
        <v>0.004049494547279051</v>
      </c>
      <c r="BD22" s="14">
        <f t="shared" si="18"/>
        <v>0.003741268004597634</v>
      </c>
      <c r="BE22" s="14">
        <f t="shared" si="18"/>
        <v>0.0034513173161804813</v>
      </c>
      <c r="BF22" s="14">
        <f t="shared" si="18"/>
        <v>0.0031790622365266592</v>
      </c>
      <c r="BG22" s="14">
        <f t="shared" si="18"/>
        <v>0.0029238914084614453</v>
      </c>
      <c r="BH22" s="14">
        <f t="shared" si="18"/>
        <v>0.0027399676902219246</v>
      </c>
      <c r="BI22" s="14">
        <f t="shared" si="18"/>
        <v>0.002512486801529192</v>
      </c>
      <c r="BJ22" s="14">
        <f t="shared" si="18"/>
        <v>0.002300436266259796</v>
      </c>
      <c r="BK22" s="14">
        <f t="shared" si="18"/>
        <v>0.0021031230895957537</v>
      </c>
      <c r="BL22" s="14">
        <f t="shared" si="18"/>
        <v>0.001881452775970578</v>
      </c>
      <c r="BM22" s="14">
        <f t="shared" si="18"/>
        <v>0.0017499186938836526</v>
      </c>
      <c r="BN22" s="14">
        <f t="shared" si="18"/>
        <v>0.001560783408394928</v>
      </c>
      <c r="BO22" s="14">
        <f t="shared" si="18"/>
        <v>0.001418369560540589</v>
      </c>
      <c r="BP22" s="14">
        <f aca="true" t="shared" si="19" ref="BP22:CU22">BP18/($DL$18)</f>
        <v>0.001260751203858657</v>
      </c>
      <c r="BQ22" s="14">
        <f t="shared" si="19"/>
        <v>0.0011422792627476753</v>
      </c>
      <c r="BR22" s="14">
        <f t="shared" si="19"/>
        <v>0.0010333876400393108</v>
      </c>
      <c r="BS22" s="14">
        <f t="shared" si="19"/>
        <v>0.0009334741637515625</v>
      </c>
      <c r="BT22" s="14">
        <f t="shared" si="19"/>
        <v>0.0008244152779646232</v>
      </c>
      <c r="BU22" s="14">
        <f t="shared" si="19"/>
        <v>0.0007424739303052048</v>
      </c>
      <c r="BV22" s="14">
        <f t="shared" si="19"/>
        <v>0.0006676739873575026</v>
      </c>
      <c r="BW22" s="14">
        <f t="shared" si="19"/>
        <v>0.0005867535777866111</v>
      </c>
      <c r="BX22" s="14">
        <f t="shared" si="19"/>
        <v>0.0005260598198701832</v>
      </c>
      <c r="BY22" s="14">
        <f t="shared" si="19"/>
        <v>0.0004709367546135689</v>
      </c>
      <c r="BZ22" s="14">
        <f t="shared" si="19"/>
        <v>0.00042095736329062194</v>
      </c>
      <c r="CA22" s="14">
        <f t="shared" si="19"/>
        <v>0.0003675499649746815</v>
      </c>
      <c r="CB22" s="14">
        <f t="shared" si="19"/>
        <v>0.0003275578772651231</v>
      </c>
      <c r="CC22" s="14">
        <f t="shared" si="19"/>
        <v>0.0002850020226798297</v>
      </c>
      <c r="CD22" s="14">
        <f t="shared" si="19"/>
        <v>0.000253230342837787</v>
      </c>
      <c r="CE22" s="14">
        <f t="shared" si="19"/>
        <v>0.00022466303053530595</v>
      </c>
      <c r="CF22" s="14">
        <f t="shared" si="19"/>
        <v>0.00019901946389440936</v>
      </c>
      <c r="CG22" s="14">
        <f t="shared" si="19"/>
        <v>0.00017603845988398912</v>
      </c>
      <c r="CH22" s="14">
        <f t="shared" si="19"/>
        <v>0.00015547753191469925</v>
      </c>
      <c r="CI22" s="14">
        <f t="shared" si="19"/>
        <v>0.000140228284790577</v>
      </c>
      <c r="CJ22" s="14">
        <f t="shared" si="19"/>
        <v>0.00012073467034503693</v>
      </c>
      <c r="CK22" s="14">
        <f t="shared" si="19"/>
        <v>0.0001061539810109226</v>
      </c>
      <c r="CL22" s="14">
        <f t="shared" si="19"/>
        <v>9.531219636138215E-05</v>
      </c>
      <c r="CM22" s="14">
        <f t="shared" si="19"/>
        <v>8.169379359966006E-05</v>
      </c>
      <c r="CN22" s="14">
        <f t="shared" si="19"/>
        <v>7.150518861734211E-05</v>
      </c>
      <c r="CO22" s="14">
        <f t="shared" si="19"/>
        <v>6.107309055299932E-05</v>
      </c>
      <c r="CP22" s="14">
        <f t="shared" si="19"/>
        <v>5.3295989387405226E-05</v>
      </c>
      <c r="CQ22" s="14">
        <f t="shared" si="19"/>
        <v>4.643946729032776E-05</v>
      </c>
      <c r="CR22" s="14">
        <f t="shared" si="19"/>
        <v>4.040433831471362E-05</v>
      </c>
      <c r="CS22" s="14">
        <f t="shared" si="19"/>
        <v>3.5100785687896205E-05</v>
      </c>
      <c r="CT22" s="14">
        <f t="shared" si="19"/>
        <v>2.973956286047839E-05</v>
      </c>
      <c r="CU22" s="14">
        <f t="shared" si="19"/>
        <v>2.5758440021418885E-05</v>
      </c>
      <c r="CV22" s="14">
        <f aca="true" t="shared" si="20" ref="CV22:DI22">CV18/($DL$18)</f>
        <v>2.227678966219585E-05</v>
      </c>
      <c r="CW22" s="14">
        <f t="shared" si="20"/>
        <v>1.9236839428366146E-05</v>
      </c>
      <c r="CX22" s="14">
        <f t="shared" si="20"/>
        <v>1.6586811331841212E-05</v>
      </c>
      <c r="CY22" s="14">
        <f t="shared" si="20"/>
        <v>1.394038362143705E-05</v>
      </c>
      <c r="CZ22" s="14">
        <f t="shared" si="20"/>
        <v>1.1983951656991776E-05</v>
      </c>
      <c r="DA22" s="14">
        <f t="shared" si="20"/>
        <v>1.028663762528207E-05</v>
      </c>
      <c r="DB22" s="14">
        <f t="shared" si="20"/>
        <v>8.816473421083533E-06</v>
      </c>
      <c r="DC22" s="14">
        <f t="shared" si="20"/>
        <v>7.3610635663019815E-06</v>
      </c>
      <c r="DD22" s="14">
        <f t="shared" si="20"/>
        <v>6.290108954769542E-06</v>
      </c>
      <c r="DE22" s="14">
        <f t="shared" si="20"/>
        <v>5.3669041302308145E-06</v>
      </c>
      <c r="DF22" s="14">
        <f t="shared" si="20"/>
        <v>4.572330091574332E-06</v>
      </c>
      <c r="DG22" s="14">
        <f t="shared" si="20"/>
        <v>3.889550224128728E-06</v>
      </c>
      <c r="DH22" s="14">
        <f t="shared" si="20"/>
        <v>3.3037658572457935E-06</v>
      </c>
      <c r="DI22" s="14">
        <f t="shared" si="20"/>
        <v>2.8019940374172907E-06</v>
      </c>
    </row>
    <row r="23" spans="3:113" s="14" customFormat="1" ht="10.5">
      <c r="C23" s="14" t="s">
        <v>25</v>
      </c>
      <c r="D23" s="14">
        <f aca="true" t="shared" si="21" ref="D23:AI23">D19/($DL$19)</f>
        <v>0.033108662599630814</v>
      </c>
      <c r="E23" s="14">
        <f t="shared" si="21"/>
        <v>0.03166314484875556</v>
      </c>
      <c r="F23" s="14">
        <f t="shared" si="21"/>
        <v>0.031533239452688606</v>
      </c>
      <c r="G23" s="14">
        <f t="shared" si="21"/>
        <v>0.03135676122310536</v>
      </c>
      <c r="H23" s="14">
        <f t="shared" si="21"/>
        <v>0.031134498761671982</v>
      </c>
      <c r="I23" s="14">
        <f t="shared" si="21"/>
        <v>0.03086744101963057</v>
      </c>
      <c r="J23" s="14">
        <f t="shared" si="21"/>
        <v>0.03055676996794635</v>
      </c>
      <c r="K23" s="14">
        <f t="shared" si="21"/>
        <v>0.030203851883761866</v>
      </c>
      <c r="L23" s="14">
        <f t="shared" si="21"/>
        <v>0.029225713081406743</v>
      </c>
      <c r="M23" s="14">
        <f t="shared" si="21"/>
        <v>0.029377600021906355</v>
      </c>
      <c r="N23" s="14">
        <f t="shared" si="21"/>
        <v>0.028907824420664415</v>
      </c>
      <c r="O23" s="14">
        <f t="shared" si="21"/>
        <v>0.0284028926340019</v>
      </c>
      <c r="P23" s="14">
        <f t="shared" si="21"/>
        <v>0.0273185493132325</v>
      </c>
      <c r="Q23" s="14">
        <f t="shared" si="21"/>
        <v>0.027296131862789993</v>
      </c>
      <c r="R23" s="14">
        <f t="shared" si="21"/>
        <v>0.026175338532075487</v>
      </c>
      <c r="S23" s="14">
        <f t="shared" si="21"/>
        <v>0.026075456462676814</v>
      </c>
      <c r="T23" s="14">
        <f t="shared" si="21"/>
        <v>0.02443123007156442</v>
      </c>
      <c r="U23" s="14">
        <f t="shared" si="21"/>
        <v>0.024760249050216444</v>
      </c>
      <c r="V23" s="14">
        <f t="shared" si="21"/>
        <v>0.024073467900946634</v>
      </c>
      <c r="W23" s="14">
        <f t="shared" si="21"/>
        <v>0.0233706275659486</v>
      </c>
      <c r="X23" s="14">
        <f t="shared" si="21"/>
        <v>0.022210073181022336</v>
      </c>
      <c r="Y23" s="14">
        <f t="shared" si="21"/>
        <v>0.021496999456100067</v>
      </c>
      <c r="Z23" s="14">
        <f t="shared" si="21"/>
        <v>0.021191121541285333</v>
      </c>
      <c r="AA23" s="14">
        <f t="shared" si="21"/>
        <v>0.020048309811908346</v>
      </c>
      <c r="AB23" s="14">
        <f t="shared" si="21"/>
        <v>0.01970380043878247</v>
      </c>
      <c r="AC23" s="14">
        <f t="shared" si="21"/>
        <v>0.018957022828061665</v>
      </c>
      <c r="AD23" s="14">
        <f t="shared" si="21"/>
        <v>0.018211190401909504</v>
      </c>
      <c r="AE23" s="14">
        <f t="shared" si="21"/>
        <v>0.017468459455596844</v>
      </c>
      <c r="AF23" s="14">
        <f t="shared" si="21"/>
        <v>0.016730886252567835</v>
      </c>
      <c r="AG23" s="14">
        <f t="shared" si="21"/>
        <v>0.016000419022332103</v>
      </c>
      <c r="AH23" s="14">
        <f t="shared" si="21"/>
        <v>0.015278891083109127</v>
      </c>
      <c r="AI23" s="14">
        <f t="shared" si="21"/>
        <v>0.01456801510229719</v>
      </c>
      <c r="AJ23" s="14">
        <f aca="true" t="shared" si="22" ref="AJ23:BO23">AJ19/($DL$19)</f>
        <v>0.013597429897649595</v>
      </c>
      <c r="AK23" s="14">
        <f t="shared" si="22"/>
        <v>0.012925921523482277</v>
      </c>
      <c r="AL23" s="14">
        <f t="shared" si="22"/>
        <v>0.012269144192404552</v>
      </c>
      <c r="AM23" s="14">
        <f t="shared" si="22"/>
        <v>0.011628269682137177</v>
      </c>
      <c r="AN23" s="14">
        <f t="shared" si="22"/>
        <v>0.011004339724069164</v>
      </c>
      <c r="AO23" s="14">
        <f t="shared" si="22"/>
        <v>0.010398266709390558</v>
      </c>
      <c r="AP23" s="14">
        <f t="shared" si="22"/>
        <v>0.010007052007454364</v>
      </c>
      <c r="AQ23" s="14">
        <f t="shared" si="22"/>
        <v>0.009242704891474062</v>
      </c>
      <c r="AR23" s="14">
        <f t="shared" si="22"/>
        <v>0.008694412830262817</v>
      </c>
      <c r="AS23" s="14">
        <f t="shared" si="22"/>
        <v>0.008329705930261775</v>
      </c>
      <c r="AT23" s="14">
        <f t="shared" si="22"/>
        <v>0.007658907192970102</v>
      </c>
      <c r="AU23" s="14">
        <f t="shared" si="22"/>
        <v>0.007172196596572376</v>
      </c>
      <c r="AV23" s="14">
        <f t="shared" si="22"/>
        <v>0.006706341011809028</v>
      </c>
      <c r="AW23" s="14">
        <f t="shared" si="22"/>
        <v>0.006261338022089807</v>
      </c>
      <c r="AX23" s="14">
        <f t="shared" si="22"/>
        <v>0.005837094658204347</v>
      </c>
      <c r="AY23" s="14">
        <f t="shared" si="22"/>
        <v>0.005542102621851075</v>
      </c>
      <c r="AZ23" s="14">
        <f t="shared" si="22"/>
        <v>0.00515110363785061</v>
      </c>
      <c r="BA23" s="14">
        <f t="shared" si="22"/>
        <v>0.004780508354426121</v>
      </c>
      <c r="BB23" s="14">
        <f t="shared" si="22"/>
        <v>0.0044299206230044835</v>
      </c>
      <c r="BC23" s="14">
        <f t="shared" si="22"/>
        <v>0.004098886348120087</v>
      </c>
      <c r="BD23" s="14">
        <f t="shared" si="22"/>
        <v>0.0037869003574798454</v>
      </c>
      <c r="BE23" s="14">
        <f t="shared" si="22"/>
        <v>0.003493413132221164</v>
      </c>
      <c r="BF23" s="14">
        <f t="shared" si="22"/>
        <v>0.003217837349572136</v>
      </c>
      <c r="BG23" s="14">
        <f t="shared" si="22"/>
        <v>0.0029595541956170873</v>
      </c>
      <c r="BH23" s="14">
        <f t="shared" si="22"/>
        <v>0.0026646268739549234</v>
      </c>
      <c r="BI23" s="14">
        <f t="shared" si="22"/>
        <v>0.002443401021006012</v>
      </c>
      <c r="BJ23" s="14">
        <f t="shared" si="22"/>
        <v>0.0022371812334764764</v>
      </c>
      <c r="BK23" s="14">
        <f t="shared" si="22"/>
        <v>0.002045293571807795</v>
      </c>
      <c r="BL23" s="14">
        <f t="shared" si="22"/>
        <v>0.0019044009093036613</v>
      </c>
      <c r="BM23" s="14">
        <f t="shared" si="22"/>
        <v>0.0017018012276563774</v>
      </c>
      <c r="BN23" s="14">
        <f t="shared" si="22"/>
        <v>0.0015798203282779873</v>
      </c>
      <c r="BO23" s="14">
        <f t="shared" si="22"/>
        <v>0.0014356694546471956</v>
      </c>
      <c r="BP23" s="14">
        <f aca="true" t="shared" si="23" ref="BP23:CU23">BP19/($DL$19)</f>
        <v>0.001328258059547566</v>
      </c>
      <c r="BQ23" s="14">
        <f t="shared" si="23"/>
        <v>0.0012034425446947657</v>
      </c>
      <c r="BR23" s="14">
        <f t="shared" si="23"/>
        <v>0.0010887203258803603</v>
      </c>
      <c r="BS23" s="14">
        <f t="shared" si="23"/>
        <v>0.000983456987855823</v>
      </c>
      <c r="BT23" s="14">
        <f t="shared" si="23"/>
        <v>0.0009040969520744426</v>
      </c>
      <c r="BU23" s="14">
        <f t="shared" si="23"/>
        <v>0.0008142357805897829</v>
      </c>
      <c r="BV23" s="14">
        <f t="shared" si="23"/>
        <v>0.0007322062473655553</v>
      </c>
      <c r="BW23" s="14">
        <f t="shared" si="23"/>
        <v>0.0006698578274441779</v>
      </c>
      <c r="BX23" s="14">
        <f t="shared" si="23"/>
        <v>0.0006005677704995113</v>
      </c>
      <c r="BY23" s="14">
        <f t="shared" si="23"/>
        <v>0.0005376374056363796</v>
      </c>
      <c r="BZ23" s="14">
        <f t="shared" si="23"/>
        <v>0.00048057923376316575</v>
      </c>
      <c r="CA23" s="14">
        <f t="shared" si="23"/>
        <v>0.00043687533228813037</v>
      </c>
      <c r="CB23" s="14">
        <f t="shared" si="23"/>
        <v>0.00038934014449886503</v>
      </c>
      <c r="CC23" s="14">
        <f t="shared" si="23"/>
        <v>0.0003527558744128326</v>
      </c>
      <c r="CD23" s="14">
        <f t="shared" si="23"/>
        <v>0.00031343107735048</v>
      </c>
      <c r="CE23" s="14">
        <f t="shared" si="23"/>
        <v>0.0002780724257306388</v>
      </c>
      <c r="CF23" s="14">
        <f t="shared" si="23"/>
        <v>0.0002463325851203306</v>
      </c>
      <c r="CG23" s="14">
        <f t="shared" si="23"/>
        <v>0.00021788828115239836</v>
      </c>
      <c r="CH23" s="14">
        <f t="shared" si="23"/>
        <v>0.00019243938062759713</v>
      </c>
      <c r="CI23" s="14">
        <f t="shared" si="23"/>
        <v>0.00016667741627535707</v>
      </c>
      <c r="CJ23" s="14">
        <f t="shared" si="23"/>
        <v>0.0001494370594602899</v>
      </c>
      <c r="CK23" s="14">
        <f t="shared" si="23"/>
        <v>0.0001313900864345038</v>
      </c>
      <c r="CL23" s="14">
        <f t="shared" si="23"/>
        <v>0.00011328948829952596</v>
      </c>
      <c r="CM23" s="14">
        <f t="shared" si="23"/>
        <v>0.0001011149511304471</v>
      </c>
      <c r="CN23" s="14">
        <f t="shared" si="23"/>
        <v>8.850419761441995E-05</v>
      </c>
      <c r="CO23" s="14">
        <f t="shared" si="23"/>
        <v>7.873127049444901E-05</v>
      </c>
      <c r="CP23" s="14">
        <f t="shared" si="23"/>
        <v>6.870556113559926E-05</v>
      </c>
      <c r="CQ23" s="14">
        <f t="shared" si="23"/>
        <v>5.9866599639001775E-05</v>
      </c>
      <c r="CR23" s="14">
        <f t="shared" si="23"/>
        <v>5.2086522234279234E-05</v>
      </c>
      <c r="CS23" s="14">
        <f t="shared" si="23"/>
        <v>4.524954325282173E-05</v>
      </c>
      <c r="CT23" s="14">
        <f t="shared" si="23"/>
        <v>3.993964917237742E-05</v>
      </c>
      <c r="CU23" s="14">
        <f t="shared" si="23"/>
        <v>3.459307934382487E-05</v>
      </c>
      <c r="CV23" s="14">
        <f aca="true" t="shared" si="24" ref="CV23:DI23">CV19/($DL$19)</f>
        <v>2.99172912516924E-05</v>
      </c>
      <c r="CW23" s="14">
        <f t="shared" si="24"/>
        <v>2.5834697757959654E-05</v>
      </c>
      <c r="CX23" s="14">
        <f t="shared" si="24"/>
        <v>2.2275762040958787E-05</v>
      </c>
      <c r="CY23" s="14">
        <f t="shared" si="24"/>
        <v>1.9508947592530413E-05</v>
      </c>
      <c r="CZ23" s="14">
        <f t="shared" si="24"/>
        <v>1.6771007970551803E-05</v>
      </c>
      <c r="DA23" s="14">
        <f t="shared" si="24"/>
        <v>1.4395692384417473E-05</v>
      </c>
      <c r="DB23" s="14">
        <f t="shared" si="24"/>
        <v>1.2338262891012556E-05</v>
      </c>
      <c r="DC23" s="14">
        <f t="shared" si="24"/>
        <v>1.073798490561948E-05</v>
      </c>
      <c r="DD23" s="14">
        <f t="shared" si="24"/>
        <v>9.17572500259623E-06</v>
      </c>
      <c r="DE23" s="14">
        <f t="shared" si="24"/>
        <v>7.828995772315697E-06</v>
      </c>
      <c r="DF23" s="14">
        <f t="shared" si="24"/>
        <v>6.669907285082764E-06</v>
      </c>
      <c r="DG23" s="14">
        <f t="shared" si="24"/>
        <v>5.673899052786651E-06</v>
      </c>
      <c r="DH23" s="14">
        <f t="shared" si="24"/>
        <v>4.8193834474151255E-06</v>
      </c>
      <c r="DI23" s="14">
        <f t="shared" si="24"/>
        <v>4.087421526579481E-06</v>
      </c>
    </row>
    <row r="24" spans="2:113" s="14" customFormat="1" ht="10.5">
      <c r="B24" s="13" t="s">
        <v>26</v>
      </c>
      <c r="C24" s="14" t="s">
        <v>21</v>
      </c>
      <c r="D24" s="14">
        <f aca="true" t="shared" si="25" ref="D24:AI24">D14*D21</f>
        <v>0.03291196280520963</v>
      </c>
      <c r="E24" s="14">
        <f t="shared" si="25"/>
        <v>0.06295006585798049</v>
      </c>
      <c r="F24" s="14">
        <f t="shared" si="25"/>
        <v>0.09403769791712112</v>
      </c>
      <c r="G24" s="14">
        <f t="shared" si="25"/>
        <v>0.12468187815936614</v>
      </c>
      <c r="H24" s="14">
        <f t="shared" si="25"/>
        <v>0.1547476377397406</v>
      </c>
      <c r="I24" s="14">
        <f t="shared" si="25"/>
        <v>0.18410433843523683</v>
      </c>
      <c r="J24" s="14">
        <f t="shared" si="25"/>
        <v>0.2126266174371319</v>
      </c>
      <c r="K24" s="14">
        <f t="shared" si="25"/>
        <v>0.24019527742168986</v>
      </c>
      <c r="L24" s="14">
        <f t="shared" si="25"/>
        <v>0.26669811307502717</v>
      </c>
      <c r="M24" s="14">
        <f t="shared" si="25"/>
        <v>0.2920306660886051</v>
      </c>
      <c r="N24" s="14">
        <f t="shared" si="25"/>
        <v>0.31609690158108394</v>
      </c>
      <c r="O24" s="14">
        <f t="shared" si="25"/>
        <v>0.33880979992507093</v>
      </c>
      <c r="P24" s="14">
        <f t="shared" si="25"/>
        <v>0.36009185904737484</v>
      </c>
      <c r="Q24" s="14">
        <f t="shared" si="25"/>
        <v>0.3798755034115944</v>
      </c>
      <c r="R24" s="14">
        <f t="shared" si="25"/>
        <v>0.3981033970645189</v>
      </c>
      <c r="S24" s="14">
        <f t="shared" si="25"/>
        <v>0.414728659314944</v>
      </c>
      <c r="T24" s="14">
        <f t="shared" si="25"/>
        <v>0.42971498279722486</v>
      </c>
      <c r="U24" s="14">
        <f t="shared" si="25"/>
        <v>0.4430366548347281</v>
      </c>
      <c r="V24" s="14">
        <f t="shared" si="25"/>
        <v>0.45467848414350526</v>
      </c>
      <c r="W24" s="14">
        <f t="shared" si="25"/>
        <v>0.4646356359881984</v>
      </c>
      <c r="X24" s="14">
        <f t="shared" si="25"/>
        <v>0.4729133799058321</v>
      </c>
      <c r="Y24" s="14">
        <f t="shared" si="25"/>
        <v>0.47952675503564884</v>
      </c>
      <c r="Z24" s="14">
        <f t="shared" si="25"/>
        <v>0.48450015892307396</v>
      </c>
      <c r="AA24" s="14">
        <f t="shared" si="25"/>
        <v>0.4878668663936344</v>
      </c>
      <c r="AB24" s="14">
        <f t="shared" si="25"/>
        <v>0.4896684857105288</v>
      </c>
      <c r="AC24" s="14">
        <f t="shared" si="25"/>
        <v>0.48995435973189816</v>
      </c>
      <c r="AD24" s="14">
        <f t="shared" si="25"/>
        <v>0.4887809201670631</v>
      </c>
      <c r="AE24" s="14">
        <f t="shared" si="25"/>
        <v>0.4862110032935351</v>
      </c>
      <c r="AF24" s="14">
        <f t="shared" si="25"/>
        <v>0.48231313563890454</v>
      </c>
      <c r="AG24" s="14">
        <f t="shared" si="25"/>
        <v>0.4771607981561612</v>
      </c>
      <c r="AH24" s="14">
        <f t="shared" si="25"/>
        <v>0.47083167733178255</v>
      </c>
      <c r="AI24" s="14">
        <f t="shared" si="25"/>
        <v>0.4634069114689119</v>
      </c>
      <c r="AJ24" s="14">
        <f aca="true" t="shared" si="26" ref="AJ24:BO24">AJ14*AJ21</f>
        <v>0.4549703400904906</v>
      </c>
      <c r="AK24" s="14">
        <f t="shared" si="26"/>
        <v>0.4456077640179889</v>
      </c>
      <c r="AL24" s="14">
        <f t="shared" si="26"/>
        <v>0.43540622321015465</v>
      </c>
      <c r="AM24" s="14">
        <f t="shared" si="26"/>
        <v>0.424453298903632</v>
      </c>
      <c r="AN24" s="14">
        <f t="shared" si="26"/>
        <v>0.41283644599468505</v>
      </c>
      <c r="AO24" s="14">
        <f t="shared" si="26"/>
        <v>0.40064236095031863</v>
      </c>
      <c r="AP24" s="14">
        <f t="shared" si="26"/>
        <v>0.3879563898497532</v>
      </c>
      <c r="AQ24" s="14">
        <f t="shared" si="26"/>
        <v>0.37486198044536867</v>
      </c>
      <c r="AR24" s="14">
        <f t="shared" si="26"/>
        <v>0.36144018140756695</v>
      </c>
      <c r="AS24" s="14">
        <f t="shared" si="26"/>
        <v>0.34776919119176364</v>
      </c>
      <c r="AT24" s="14">
        <f t="shared" si="26"/>
        <v>0.333923958248561</v>
      </c>
      <c r="AU24" s="14">
        <f t="shared" si="26"/>
        <v>0.3199758335999901</v>
      </c>
      <c r="AV24" s="14">
        <f t="shared" si="26"/>
        <v>0.30599227613457525</v>
      </c>
      <c r="AW24" s="14">
        <f t="shared" si="26"/>
        <v>0.2920366103399157</v>
      </c>
      <c r="AX24" s="14">
        <f t="shared" si="26"/>
        <v>0.278167835600483</v>
      </c>
      <c r="AY24" s="14">
        <f t="shared" si="26"/>
        <v>0.2644404856462689</v>
      </c>
      <c r="AZ24" s="14">
        <f t="shared" si="26"/>
        <v>0.2509045362494912</v>
      </c>
      <c r="BA24" s="14">
        <f t="shared" si="26"/>
        <v>0.23760535883533512</v>
      </c>
      <c r="BB24" s="14">
        <f t="shared" si="26"/>
        <v>0.22458371730107266</v>
      </c>
      <c r="BC24" s="14">
        <f t="shared" si="26"/>
        <v>0.2118758050271693</v>
      </c>
      <c r="BD24" s="14">
        <f t="shared" si="26"/>
        <v>0.19951331881437814</v>
      </c>
      <c r="BE24" s="14">
        <f t="shared" si="26"/>
        <v>0.18752356629160538</v>
      </c>
      <c r="BF24" s="14">
        <f t="shared" si="26"/>
        <v>0.17592960320883622</v>
      </c>
      <c r="BG24" s="14">
        <f t="shared" si="26"/>
        <v>0.16475039695518587</v>
      </c>
      <c r="BH24" s="14">
        <f t="shared" si="26"/>
        <v>0.1540010126210069</v>
      </c>
      <c r="BI24" s="14">
        <f t="shared" si="26"/>
        <v>0.1436928179511728</v>
      </c>
      <c r="BJ24" s="14">
        <f t="shared" si="26"/>
        <v>0.13383370360990965</v>
      </c>
      <c r="BK24" s="14">
        <f t="shared" si="26"/>
        <v>0.12442831529122453</v>
      </c>
      <c r="BL24" s="14">
        <f t="shared" si="26"/>
        <v>0.11547829435817838</v>
      </c>
      <c r="BM24" s="14">
        <f t="shared" si="26"/>
        <v>0.10698252387390966</v>
      </c>
      <c r="BN24" s="14">
        <f t="shared" si="26"/>
        <v>0.09893737709230437</v>
      </c>
      <c r="BO24" s="14">
        <f t="shared" si="26"/>
        <v>0.09133696570144341</v>
      </c>
      <c r="BP24" s="14">
        <f aca="true" t="shared" si="27" ref="BP24:CU24">BP14*BP21</f>
        <v>0.08417338535345581</v>
      </c>
      <c r="BQ24" s="14">
        <f t="shared" si="27"/>
        <v>0.07743695626539338</v>
      </c>
      <c r="BR24" s="14">
        <f t="shared" si="27"/>
        <v>0.07111645693268988</v>
      </c>
      <c r="BS24" s="14">
        <f t="shared" si="27"/>
        <v>0.0651993492554662</v>
      </c>
      <c r="BT24" s="14">
        <f t="shared" si="27"/>
        <v>0.05967199363453805</v>
      </c>
      <c r="BU24" s="14">
        <f t="shared" si="27"/>
        <v>0.05451985284500902</v>
      </c>
      <c r="BV24" s="14">
        <f t="shared" si="27"/>
        <v>0.04972768373773598</v>
      </c>
      <c r="BW24" s="14">
        <f t="shared" si="27"/>
        <v>0.045279716050112086</v>
      </c>
      <c r="BX24" s="14">
        <f t="shared" si="27"/>
        <v>0.04115981782532515</v>
      </c>
      <c r="BY24" s="14">
        <f t="shared" si="27"/>
        <v>0.037351647141747275</v>
      </c>
      <c r="BZ24" s="14">
        <f t="shared" si="27"/>
        <v>0.0338387900400371</v>
      </c>
      <c r="CA24" s="14">
        <f t="shared" si="27"/>
        <v>0.030604884703927394</v>
      </c>
      <c r="CB24" s="14">
        <f t="shared" si="27"/>
        <v>0.027633732100938536</v>
      </c>
      <c r="CC24" s="14">
        <f t="shared" si="27"/>
        <v>0.024909393421156285</v>
      </c>
      <c r="CD24" s="14">
        <f t="shared" si="27"/>
        <v>0.022416274765806776</v>
      </c>
      <c r="CE24" s="14">
        <f t="shared" si="27"/>
        <v>0.02013919963299729</v>
      </c>
      <c r="CF24" s="14">
        <f t="shared" si="27"/>
        <v>0.018063469826254425</v>
      </c>
      <c r="CG24" s="14">
        <f t="shared" si="27"/>
        <v>0.0161749154731766</v>
      </c>
      <c r="CH24" s="14">
        <f t="shared" si="27"/>
        <v>0.01445993488758782</v>
      </c>
      <c r="CI24" s="14">
        <f t="shared" si="27"/>
        <v>0.012905525040134829</v>
      </c>
      <c r="CJ24" s="14">
        <f t="shared" si="27"/>
        <v>0.011499303420509805</v>
      </c>
      <c r="CK24" s="14">
        <f t="shared" si="27"/>
        <v>0.010229522080676456</v>
      </c>
      <c r="CL24" s="14">
        <f t="shared" si="27"/>
        <v>0.009085074643938975</v>
      </c>
      <c r="CM24" s="14">
        <f t="shared" si="27"/>
        <v>0.008055497050744475</v>
      </c>
      <c r="CN24" s="14">
        <f t="shared" si="27"/>
        <v>0.007130962790063884</v>
      </c>
      <c r="CO24" s="14">
        <f t="shared" si="27"/>
        <v>0.00630227333633496</v>
      </c>
      <c r="CP24" s="14">
        <f t="shared" si="27"/>
        <v>0.005560844477507212</v>
      </c>
      <c r="CQ24" s="14">
        <f t="shared" si="27"/>
        <v>0.004898689180869876</v>
      </c>
      <c r="CR24" s="14">
        <f t="shared" si="27"/>
        <v>0.004308397601163429</v>
      </c>
      <c r="CS24" s="14">
        <f t="shared" si="27"/>
        <v>0.0037831147909800087</v>
      </c>
      <c r="CT24" s="14">
        <f t="shared" si="27"/>
        <v>0.0033165166275645466</v>
      </c>
      <c r="CU24" s="14">
        <f t="shared" si="27"/>
        <v>0.002902784423658302</v>
      </c>
      <c r="CV24" s="14">
        <f aca="true" t="shared" si="28" ref="CV24:DI24">CV14*CV21</f>
        <v>0.002536578643703809</v>
      </c>
      <c r="CW24" s="14">
        <f t="shared" si="28"/>
        <v>0.002213012101183766</v>
      </c>
      <c r="CX24" s="14">
        <f t="shared" si="28"/>
        <v>0.0019276229686297872</v>
      </c>
      <c r="CY24" s="14">
        <f t="shared" si="28"/>
        <v>0.0016763478893534233</v>
      </c>
      <c r="CZ24" s="14">
        <f t="shared" si="28"/>
        <v>0.0014554954395783778</v>
      </c>
      <c r="DA24" s="14">
        <f t="shared" si="28"/>
        <v>0.0012617201516657872</v>
      </c>
      <c r="DB24" s="14">
        <f t="shared" si="28"/>
        <v>0.0010919972737259505</v>
      </c>
      <c r="DC24" s="14">
        <f t="shared" si="28"/>
        <v>0.0009435984082347164</v>
      </c>
      <c r="DD24" s="14">
        <f t="shared" si="28"/>
        <v>0.0008140681423951101</v>
      </c>
      <c r="DE24" s="14">
        <f t="shared" si="28"/>
        <v>0.0007012017559259165</v>
      </c>
      <c r="DF24" s="14">
        <f t="shared" si="28"/>
        <v>0.0006030240676938453</v>
      </c>
      <c r="DG24" s="14">
        <f t="shared" si="28"/>
        <v>0.000517769461070596</v>
      </c>
      <c r="DH24" s="14">
        <f t="shared" si="28"/>
        <v>0.0004438631089941808</v>
      </c>
      <c r="DI24" s="14">
        <f t="shared" si="28"/>
        <v>0.00037990340332266933</v>
      </c>
    </row>
    <row r="25" spans="2:113" s="14" customFormat="1" ht="10.5">
      <c r="B25" s="13" t="s">
        <v>27</v>
      </c>
      <c r="C25" s="14" t="s">
        <v>17</v>
      </c>
      <c r="D25" s="14">
        <f aca="true" t="shared" si="29" ref="D25:AI25">D14*D22</f>
        <v>0.03270970143546386</v>
      </c>
      <c r="E25" s="14">
        <f t="shared" si="29"/>
        <v>0.06256320450238835</v>
      </c>
      <c r="F25" s="14">
        <f t="shared" si="29"/>
        <v>0.0934597866663997</v>
      </c>
      <c r="G25" s="14">
        <f t="shared" si="29"/>
        <v>0.12391564225881399</v>
      </c>
      <c r="H25" s="14">
        <f t="shared" si="29"/>
        <v>0.15379663188939346</v>
      </c>
      <c r="I25" s="14">
        <f t="shared" si="29"/>
        <v>0.18297292017591152</v>
      </c>
      <c r="J25" s="14">
        <f t="shared" si="29"/>
        <v>0.21131991473022327</v>
      </c>
      <c r="K25" s="14">
        <f t="shared" si="29"/>
        <v>0.2387191507590137</v>
      </c>
      <c r="L25" s="14">
        <f t="shared" si="29"/>
        <v>0.2704684821522776</v>
      </c>
      <c r="M25" s="14">
        <f t="shared" si="29"/>
        <v>0.29023598362373854</v>
      </c>
      <c r="N25" s="14">
        <f t="shared" si="29"/>
        <v>0.31415431940618965</v>
      </c>
      <c r="O25" s="14">
        <f t="shared" si="29"/>
        <v>0.3367276350106986</v>
      </c>
      <c r="P25" s="14">
        <f t="shared" si="29"/>
        <v>0.3651825557706018</v>
      </c>
      <c r="Q25" s="14">
        <f t="shared" si="29"/>
        <v>0.37754096809057336</v>
      </c>
      <c r="R25" s="14">
        <f t="shared" si="29"/>
        <v>0.40373147114623603</v>
      </c>
      <c r="S25" s="14">
        <f t="shared" si="29"/>
        <v>0.4121799329687722</v>
      </c>
      <c r="T25" s="14">
        <f t="shared" si="29"/>
        <v>0.44450575585817004</v>
      </c>
      <c r="U25" s="14">
        <f t="shared" si="29"/>
        <v>0.4403139609259871</v>
      </c>
      <c r="V25" s="14">
        <f t="shared" si="29"/>
        <v>0.45188424505357044</v>
      </c>
      <c r="W25" s="14">
        <f t="shared" si="29"/>
        <v>0.46178020494861316</v>
      </c>
      <c r="X25" s="14">
        <f t="shared" si="29"/>
        <v>0.47959905894291377</v>
      </c>
      <c r="Y25" s="14">
        <f t="shared" si="29"/>
        <v>0.48630592879152784</v>
      </c>
      <c r="Z25" s="14">
        <f t="shared" si="29"/>
        <v>0.4815226499131795</v>
      </c>
      <c r="AA25" s="14">
        <f t="shared" si="29"/>
        <v>0.49476394611293545</v>
      </c>
      <c r="AB25" s="14">
        <f t="shared" si="29"/>
        <v>0.4866592146066653</v>
      </c>
      <c r="AC25" s="14">
        <f t="shared" si="29"/>
        <v>0.4869433317813987</v>
      </c>
      <c r="AD25" s="14">
        <f t="shared" si="29"/>
        <v>0.4857771036215808</v>
      </c>
      <c r="AE25" s="14">
        <f t="shared" si="29"/>
        <v>0.4832229802426568</v>
      </c>
      <c r="AF25" s="14">
        <f t="shared" si="29"/>
        <v>0.4793490670405631</v>
      </c>
      <c r="AG25" s="14">
        <f t="shared" si="29"/>
        <v>0.47422839338907846</v>
      </c>
      <c r="AH25" s="14">
        <f t="shared" si="29"/>
        <v>0.4679381683502475</v>
      </c>
      <c r="AI25" s="14">
        <f t="shared" si="29"/>
        <v>0.4605590315895471</v>
      </c>
      <c r="AJ25" s="14">
        <f aca="true" t="shared" si="30" ref="AJ25:BO25">AJ14*AJ22</f>
        <v>0.4614023544814613</v>
      </c>
      <c r="AK25" s="14">
        <f t="shared" si="30"/>
        <v>0.4519074176400732</v>
      </c>
      <c r="AL25" s="14">
        <f t="shared" si="30"/>
        <v>0.44156165543689907</v>
      </c>
      <c r="AM25" s="14">
        <f t="shared" si="30"/>
        <v>0.43045388726352407</v>
      </c>
      <c r="AN25" s="14">
        <f t="shared" si="30"/>
        <v>0.4186728043850515</v>
      </c>
      <c r="AO25" s="14">
        <f t="shared" si="30"/>
        <v>0.4063063289152466</v>
      </c>
      <c r="AP25" s="14">
        <f t="shared" si="30"/>
        <v>0.3855721932195779</v>
      </c>
      <c r="AQ25" s="14">
        <f t="shared" si="30"/>
        <v>0.38016148557876445</v>
      </c>
      <c r="AR25" s="14">
        <f t="shared" si="30"/>
        <v>0.36654993965648075</v>
      </c>
      <c r="AS25" s="14">
        <f t="shared" si="30"/>
        <v>0.3456319660927279</v>
      </c>
      <c r="AT25" s="14">
        <f t="shared" si="30"/>
        <v>0.3386447136817997</v>
      </c>
      <c r="AU25" s="14">
        <f t="shared" si="30"/>
        <v>0.32449940136941574</v>
      </c>
      <c r="AV25" s="14">
        <f t="shared" si="30"/>
        <v>0.31031815531877005</v>
      </c>
      <c r="AW25" s="14">
        <f t="shared" si="30"/>
        <v>0.2961651952494794</v>
      </c>
      <c r="AX25" s="14">
        <f t="shared" si="30"/>
        <v>0.2821003546331119</v>
      </c>
      <c r="AY25" s="14">
        <f t="shared" si="30"/>
        <v>0.2628153593917331</v>
      </c>
      <c r="AZ25" s="14">
        <f t="shared" si="30"/>
        <v>0.24936259554307988</v>
      </c>
      <c r="BA25" s="14">
        <f t="shared" si="30"/>
        <v>0.23614514858833757</v>
      </c>
      <c r="BB25" s="14">
        <f t="shared" si="30"/>
        <v>0.22320353190913</v>
      </c>
      <c r="BC25" s="14">
        <f t="shared" si="30"/>
        <v>0.21057371645851064</v>
      </c>
      <c r="BD25" s="14">
        <f t="shared" si="30"/>
        <v>0.1982872042436746</v>
      </c>
      <c r="BE25" s="14">
        <f t="shared" si="30"/>
        <v>0.186371135073746</v>
      </c>
      <c r="BF25" s="14">
        <f t="shared" si="30"/>
        <v>0.17484842300896625</v>
      </c>
      <c r="BG25" s="14">
        <f t="shared" si="30"/>
        <v>0.16373791887384093</v>
      </c>
      <c r="BH25" s="14">
        <f t="shared" si="30"/>
        <v>0.1561781583426497</v>
      </c>
      <c r="BI25" s="14">
        <f t="shared" si="30"/>
        <v>0.14572423448869312</v>
      </c>
      <c r="BJ25" s="14">
        <f t="shared" si="30"/>
        <v>0.13572573970932797</v>
      </c>
      <c r="BK25" s="14">
        <f t="shared" si="30"/>
        <v>0.12618738537574523</v>
      </c>
      <c r="BL25" s="14">
        <f t="shared" si="30"/>
        <v>0.11476861933420526</v>
      </c>
      <c r="BM25" s="14">
        <f t="shared" si="30"/>
        <v>0.10849495902078646</v>
      </c>
      <c r="BN25" s="14">
        <f t="shared" si="30"/>
        <v>0.09832935472888046</v>
      </c>
      <c r="BO25" s="14">
        <f t="shared" si="30"/>
        <v>0.0907756518745977</v>
      </c>
      <c r="BP25" s="14">
        <f aca="true" t="shared" si="31" ref="BP25:CU25">BP14*BP22</f>
        <v>0.0819488282508127</v>
      </c>
      <c r="BQ25" s="14">
        <f t="shared" si="31"/>
        <v>0.07539043134134657</v>
      </c>
      <c r="BR25" s="14">
        <f t="shared" si="31"/>
        <v>0.06923697188263382</v>
      </c>
      <c r="BS25" s="14">
        <f t="shared" si="31"/>
        <v>0.06347624313510625</v>
      </c>
      <c r="BT25" s="14">
        <f t="shared" si="31"/>
        <v>0.056884654179559</v>
      </c>
      <c r="BU25" s="14">
        <f t="shared" si="31"/>
        <v>0.05197317512136434</v>
      </c>
      <c r="BV25" s="14">
        <f t="shared" si="31"/>
        <v>0.04740485310238269</v>
      </c>
      <c r="BW25" s="14">
        <f t="shared" si="31"/>
        <v>0.042246257600635995</v>
      </c>
      <c r="BX25" s="14">
        <f t="shared" si="31"/>
        <v>0.038402366850523374</v>
      </c>
      <c r="BY25" s="14">
        <f t="shared" si="31"/>
        <v>0.034849319841404096</v>
      </c>
      <c r="BZ25" s="14">
        <f t="shared" si="31"/>
        <v>0.03157180224679665</v>
      </c>
      <c r="CA25" s="14">
        <f t="shared" si="31"/>
        <v>0.027933797338075793</v>
      </c>
      <c r="CB25" s="14">
        <f t="shared" si="31"/>
        <v>0.02522195654941448</v>
      </c>
      <c r="CC25" s="14">
        <f t="shared" si="31"/>
        <v>0.022230157769026718</v>
      </c>
      <c r="CD25" s="14">
        <f t="shared" si="31"/>
        <v>0.02000519708418517</v>
      </c>
      <c r="CE25" s="14">
        <f t="shared" si="31"/>
        <v>0.017973042442824477</v>
      </c>
      <c r="CF25" s="14">
        <f t="shared" si="31"/>
        <v>0.01612057657544716</v>
      </c>
      <c r="CG25" s="14">
        <f t="shared" si="31"/>
        <v>0.014435153710487108</v>
      </c>
      <c r="CH25" s="14">
        <f t="shared" si="31"/>
        <v>0.012904635148920037</v>
      </c>
      <c r="CI25" s="14">
        <f t="shared" si="31"/>
        <v>0.011779175922408468</v>
      </c>
      <c r="CJ25" s="14">
        <f t="shared" si="31"/>
        <v>0.01026244697932814</v>
      </c>
      <c r="CK25" s="14">
        <f t="shared" si="31"/>
        <v>0.009129242366939344</v>
      </c>
      <c r="CL25" s="14">
        <f t="shared" si="31"/>
        <v>0.008292161083440247</v>
      </c>
      <c r="CM25" s="14">
        <f t="shared" si="31"/>
        <v>0.0071890538367700854</v>
      </c>
      <c r="CN25" s="14">
        <f t="shared" si="31"/>
        <v>0.0063639617869434475</v>
      </c>
      <c r="CO25" s="14">
        <f t="shared" si="31"/>
        <v>0.005496578149769939</v>
      </c>
      <c r="CP25" s="14">
        <f t="shared" si="31"/>
        <v>0.0048499350342538754</v>
      </c>
      <c r="CQ25" s="14">
        <f t="shared" si="31"/>
        <v>0.0042724309907101535</v>
      </c>
      <c r="CR25" s="14">
        <f t="shared" si="31"/>
        <v>0.003757603463268367</v>
      </c>
      <c r="CS25" s="14">
        <f t="shared" si="31"/>
        <v>0.003299473854662243</v>
      </c>
      <c r="CT25" s="14">
        <f t="shared" si="31"/>
        <v>0.002825258471745447</v>
      </c>
      <c r="CU25" s="14">
        <f t="shared" si="31"/>
        <v>0.002472810242056213</v>
      </c>
      <c r="CV25" s="14">
        <f aca="true" t="shared" si="32" ref="CV25:DI25">CV14*CV22</f>
        <v>0.0021608485972329974</v>
      </c>
      <c r="CW25" s="14">
        <f t="shared" si="32"/>
        <v>0.0018852102639798822</v>
      </c>
      <c r="CX25" s="14">
        <f t="shared" si="32"/>
        <v>0.00164209432185228</v>
      </c>
      <c r="CY25" s="14">
        <f t="shared" si="32"/>
        <v>0.001394038362143705</v>
      </c>
      <c r="CZ25" s="14">
        <f t="shared" si="32"/>
        <v>0.0012103791173561694</v>
      </c>
      <c r="DA25" s="14">
        <f t="shared" si="32"/>
        <v>0.0010492370377787712</v>
      </c>
      <c r="DB25" s="14">
        <f t="shared" si="32"/>
        <v>0.0009080967623716039</v>
      </c>
      <c r="DC25" s="14">
        <f t="shared" si="32"/>
        <v>0.0007655506108954061</v>
      </c>
      <c r="DD25" s="14">
        <f t="shared" si="32"/>
        <v>0.000660461440250802</v>
      </c>
      <c r="DE25" s="14">
        <f t="shared" si="32"/>
        <v>0.0005688918378044663</v>
      </c>
      <c r="DF25" s="14">
        <f t="shared" si="32"/>
        <v>0.0004892393197984535</v>
      </c>
      <c r="DG25" s="14">
        <f t="shared" si="32"/>
        <v>0.0004200714242059026</v>
      </c>
      <c r="DH25" s="14">
        <f t="shared" si="32"/>
        <v>0.0003601104784397915</v>
      </c>
      <c r="DI25" s="14">
        <f t="shared" si="32"/>
        <v>0.000308219344115902</v>
      </c>
    </row>
    <row r="26" spans="3:113" s="14" customFormat="1" ht="10.5">
      <c r="C26" s="14" t="s">
        <v>19</v>
      </c>
      <c r="D26" s="14">
        <f aca="true" t="shared" si="33" ref="D26:AI26">D14*D23</f>
        <v>0.033108662599630814</v>
      </c>
      <c r="E26" s="14">
        <f t="shared" si="33"/>
        <v>0.06332628969751113</v>
      </c>
      <c r="F26" s="14">
        <f t="shared" si="33"/>
        <v>0.09459971835806583</v>
      </c>
      <c r="G26" s="14">
        <f t="shared" si="33"/>
        <v>0.12542704489242143</v>
      </c>
      <c r="H26" s="14">
        <f t="shared" si="33"/>
        <v>0.1556724938083599</v>
      </c>
      <c r="I26" s="14">
        <f t="shared" si="33"/>
        <v>0.18520464611778342</v>
      </c>
      <c r="J26" s="14">
        <f t="shared" si="33"/>
        <v>0.21389738977562445</v>
      </c>
      <c r="K26" s="14">
        <f t="shared" si="33"/>
        <v>0.24163081507009493</v>
      </c>
      <c r="L26" s="14">
        <f t="shared" si="33"/>
        <v>0.2630314177326607</v>
      </c>
      <c r="M26" s="14">
        <f t="shared" si="33"/>
        <v>0.2937760002190636</v>
      </c>
      <c r="N26" s="14">
        <f t="shared" si="33"/>
        <v>0.31798606862730855</v>
      </c>
      <c r="O26" s="14">
        <f t="shared" si="33"/>
        <v>0.3408347116080228</v>
      </c>
      <c r="P26" s="14">
        <f t="shared" si="33"/>
        <v>0.3551411410720225</v>
      </c>
      <c r="Q26" s="14">
        <f t="shared" si="33"/>
        <v>0.3821458460790599</v>
      </c>
      <c r="R26" s="14">
        <f t="shared" si="33"/>
        <v>0.3926300779811323</v>
      </c>
      <c r="S26" s="14">
        <f t="shared" si="33"/>
        <v>0.417207303402829</v>
      </c>
      <c r="T26" s="14">
        <f t="shared" si="33"/>
        <v>0.41533091121659516</v>
      </c>
      <c r="U26" s="14">
        <f t="shared" si="33"/>
        <v>0.445684482903896</v>
      </c>
      <c r="V26" s="14">
        <f t="shared" si="33"/>
        <v>0.45739589011798604</v>
      </c>
      <c r="W26" s="14">
        <f t="shared" si="33"/>
        <v>0.46741255131897197</v>
      </c>
      <c r="X26" s="14">
        <f t="shared" si="33"/>
        <v>0.4664115368014691</v>
      </c>
      <c r="Y26" s="14">
        <f t="shared" si="33"/>
        <v>0.47293398803420145</v>
      </c>
      <c r="Z26" s="14">
        <f t="shared" si="33"/>
        <v>0.48739579544956263</v>
      </c>
      <c r="AA26" s="14">
        <f t="shared" si="33"/>
        <v>0.4811594354858003</v>
      </c>
      <c r="AB26" s="14">
        <f t="shared" si="33"/>
        <v>0.4925950109695617</v>
      </c>
      <c r="AC26" s="14">
        <f t="shared" si="33"/>
        <v>0.4928825935296033</v>
      </c>
      <c r="AD26" s="14">
        <f t="shared" si="33"/>
        <v>0.4917021408515566</v>
      </c>
      <c r="AE26" s="14">
        <f t="shared" si="33"/>
        <v>0.4891168647567116</v>
      </c>
      <c r="AF26" s="14">
        <f t="shared" si="33"/>
        <v>0.4851957013244672</v>
      </c>
      <c r="AG26" s="14">
        <f t="shared" si="33"/>
        <v>0.4800125706699631</v>
      </c>
      <c r="AH26" s="14">
        <f t="shared" si="33"/>
        <v>0.4736456235763829</v>
      </c>
      <c r="AI26" s="14">
        <f t="shared" si="33"/>
        <v>0.4661764832735101</v>
      </c>
      <c r="AJ26" s="14">
        <f aca="true" t="shared" si="34" ref="AJ26:BO26">AJ14*AJ23</f>
        <v>0.44871518662243665</v>
      </c>
      <c r="AK26" s="14">
        <f t="shared" si="34"/>
        <v>0.4394813317983974</v>
      </c>
      <c r="AL26" s="14">
        <f t="shared" si="34"/>
        <v>0.4294200467341593</v>
      </c>
      <c r="AM26" s="14">
        <f t="shared" si="34"/>
        <v>0.41861770855693836</v>
      </c>
      <c r="AN26" s="14">
        <f t="shared" si="34"/>
        <v>0.4071605697905591</v>
      </c>
      <c r="AO26" s="14">
        <f t="shared" si="34"/>
        <v>0.3951341349568412</v>
      </c>
      <c r="AP26" s="14">
        <f t="shared" si="34"/>
        <v>0.3902750282907202</v>
      </c>
      <c r="AQ26" s="14">
        <f t="shared" si="34"/>
        <v>0.3697081956589625</v>
      </c>
      <c r="AR26" s="14">
        <f t="shared" si="34"/>
        <v>0.3564709260407755</v>
      </c>
      <c r="AS26" s="14">
        <f t="shared" si="34"/>
        <v>0.3498476490709946</v>
      </c>
      <c r="AT26" s="14">
        <f t="shared" si="34"/>
        <v>0.32933300929771436</v>
      </c>
      <c r="AU26" s="14">
        <f t="shared" si="34"/>
        <v>0.3155766502491846</v>
      </c>
      <c r="AV26" s="14">
        <f t="shared" si="34"/>
        <v>0.30178534553140623</v>
      </c>
      <c r="AW26" s="14">
        <f t="shared" si="34"/>
        <v>0.28802154901613114</v>
      </c>
      <c r="AX26" s="14">
        <f t="shared" si="34"/>
        <v>0.2743434489356043</v>
      </c>
      <c r="AY26" s="14">
        <f t="shared" si="34"/>
        <v>0.2660209258488516</v>
      </c>
      <c r="AZ26" s="14">
        <f t="shared" si="34"/>
        <v>0.25240407825467986</v>
      </c>
      <c r="BA26" s="14">
        <f t="shared" si="34"/>
        <v>0.23902541772130606</v>
      </c>
      <c r="BB26" s="14">
        <f t="shared" si="34"/>
        <v>0.22592595177322866</v>
      </c>
      <c r="BC26" s="14">
        <f t="shared" si="34"/>
        <v>0.21314209010224452</v>
      </c>
      <c r="BD26" s="14">
        <f t="shared" si="34"/>
        <v>0.2007057189464318</v>
      </c>
      <c r="BE26" s="14">
        <f t="shared" si="34"/>
        <v>0.18864430913994285</v>
      </c>
      <c r="BF26" s="14">
        <f t="shared" si="34"/>
        <v>0.17698105422646748</v>
      </c>
      <c r="BG26" s="14">
        <f t="shared" si="34"/>
        <v>0.16573503495455688</v>
      </c>
      <c r="BH26" s="14">
        <f t="shared" si="34"/>
        <v>0.15188373181543063</v>
      </c>
      <c r="BI26" s="14">
        <f t="shared" si="34"/>
        <v>0.14171725921834868</v>
      </c>
      <c r="BJ26" s="14">
        <f t="shared" si="34"/>
        <v>0.1319936927751121</v>
      </c>
      <c r="BK26" s="14">
        <f t="shared" si="34"/>
        <v>0.12271761430846768</v>
      </c>
      <c r="BL26" s="14">
        <f t="shared" si="34"/>
        <v>0.11616845546752334</v>
      </c>
      <c r="BM26" s="14">
        <f t="shared" si="34"/>
        <v>0.1055116761146954</v>
      </c>
      <c r="BN26" s="14">
        <f t="shared" si="34"/>
        <v>0.0995286806815132</v>
      </c>
      <c r="BO26" s="14">
        <f t="shared" si="34"/>
        <v>0.09188284509742052</v>
      </c>
      <c r="BP26" s="14">
        <f aca="true" t="shared" si="35" ref="BP26:CU26">BP14*BP23</f>
        <v>0.08633677387059178</v>
      </c>
      <c r="BQ26" s="14">
        <f t="shared" si="35"/>
        <v>0.07942720794985454</v>
      </c>
      <c r="BR26" s="14">
        <f t="shared" si="35"/>
        <v>0.07294426183398414</v>
      </c>
      <c r="BS26" s="14">
        <f t="shared" si="35"/>
        <v>0.06687507517419596</v>
      </c>
      <c r="BT26" s="14">
        <f t="shared" si="35"/>
        <v>0.06238268969313654</v>
      </c>
      <c r="BU26" s="14">
        <f t="shared" si="35"/>
        <v>0.0569965046412848</v>
      </c>
      <c r="BV26" s="14">
        <f t="shared" si="35"/>
        <v>0.05198664356295443</v>
      </c>
      <c r="BW26" s="14">
        <f t="shared" si="35"/>
        <v>0.04822976357598081</v>
      </c>
      <c r="BX26" s="14">
        <f t="shared" si="35"/>
        <v>0.04384144724646433</v>
      </c>
      <c r="BY26" s="14">
        <f t="shared" si="35"/>
        <v>0.039785168017092094</v>
      </c>
      <c r="BZ26" s="14">
        <f t="shared" si="35"/>
        <v>0.03604344253223743</v>
      </c>
      <c r="CA26" s="14">
        <f t="shared" si="35"/>
        <v>0.033202525253897906</v>
      </c>
      <c r="CB26" s="14">
        <f t="shared" si="35"/>
        <v>0.02997919112641261</v>
      </c>
      <c r="CC26" s="14">
        <f t="shared" si="35"/>
        <v>0.027514958204200943</v>
      </c>
      <c r="CD26" s="14">
        <f t="shared" si="35"/>
        <v>0.02476105511068792</v>
      </c>
      <c r="CE26" s="14">
        <f t="shared" si="35"/>
        <v>0.022245794058451104</v>
      </c>
      <c r="CF26" s="14">
        <f t="shared" si="35"/>
        <v>0.019952939394746776</v>
      </c>
      <c r="CG26" s="14">
        <f t="shared" si="35"/>
        <v>0.017866839054496667</v>
      </c>
      <c r="CH26" s="14">
        <f t="shared" si="35"/>
        <v>0.01597246859209056</v>
      </c>
      <c r="CI26" s="14">
        <f t="shared" si="35"/>
        <v>0.014000902967129993</v>
      </c>
      <c r="CJ26" s="14">
        <f t="shared" si="35"/>
        <v>0.012702150054124641</v>
      </c>
      <c r="CK26" s="14">
        <f t="shared" si="35"/>
        <v>0.011299547433367326</v>
      </c>
      <c r="CL26" s="14">
        <f t="shared" si="35"/>
        <v>0.009856185482058757</v>
      </c>
      <c r="CM26" s="14">
        <f t="shared" si="35"/>
        <v>0.008898115699479344</v>
      </c>
      <c r="CN26" s="14">
        <f t="shared" si="35"/>
        <v>0.007876873587683375</v>
      </c>
      <c r="CO26" s="14">
        <f t="shared" si="35"/>
        <v>0.007085814344500411</v>
      </c>
      <c r="CP26" s="14">
        <f t="shared" si="35"/>
        <v>0.006252206063339533</v>
      </c>
      <c r="CQ26" s="14">
        <f t="shared" si="35"/>
        <v>0.005507727166788164</v>
      </c>
      <c r="CR26" s="14">
        <f t="shared" si="35"/>
        <v>0.004844046567787969</v>
      </c>
      <c r="CS26" s="14">
        <f t="shared" si="35"/>
        <v>0.004253457065765243</v>
      </c>
      <c r="CT26" s="14">
        <f t="shared" si="35"/>
        <v>0.0037942666713758548</v>
      </c>
      <c r="CU26" s="14">
        <f t="shared" si="35"/>
        <v>0.0033209356170071876</v>
      </c>
      <c r="CV26" s="14">
        <f aca="true" t="shared" si="36" ref="CV26:DI26">CV14*CV23</f>
        <v>0.0029019772514141625</v>
      </c>
      <c r="CW26" s="14">
        <f t="shared" si="36"/>
        <v>0.002531800380280046</v>
      </c>
      <c r="CX26" s="14">
        <f t="shared" si="36"/>
        <v>0.00220530044205492</v>
      </c>
      <c r="CY26" s="14">
        <f t="shared" si="36"/>
        <v>0.0019508947592530414</v>
      </c>
      <c r="CZ26" s="14">
        <f t="shared" si="36"/>
        <v>0.001693871805025732</v>
      </c>
      <c r="DA26" s="14">
        <f t="shared" si="36"/>
        <v>0.0014683606232105822</v>
      </c>
      <c r="DB26" s="14">
        <f t="shared" si="36"/>
        <v>0.0012708410777742933</v>
      </c>
      <c r="DC26" s="14">
        <f t="shared" si="36"/>
        <v>0.001116750430184426</v>
      </c>
      <c r="DD26" s="14">
        <f t="shared" si="36"/>
        <v>0.0009634511252726042</v>
      </c>
      <c r="DE26" s="14">
        <f t="shared" si="36"/>
        <v>0.0008298735518654639</v>
      </c>
      <c r="DF26" s="14">
        <f t="shared" si="36"/>
        <v>0.0007136800795038557</v>
      </c>
      <c r="DG26" s="14">
        <f t="shared" si="36"/>
        <v>0.0006127810977009583</v>
      </c>
      <c r="DH26" s="14">
        <f t="shared" si="36"/>
        <v>0.0005253127957682487</v>
      </c>
      <c r="DI26" s="14">
        <f t="shared" si="36"/>
        <v>0.0004496163679237429</v>
      </c>
    </row>
    <row r="27" spans="2:82" ht="10.5">
      <c r="B27" s="3" t="s">
        <v>28</v>
      </c>
      <c r="C27" s="3" t="s">
        <v>21</v>
      </c>
      <c r="D27" s="15">
        <f>SUM(D24:DK24)</f>
        <v>20.800171235789048</v>
      </c>
      <c r="E27" s="4">
        <f>SUM(D20:DL20)</f>
        <v>273456.7990753621</v>
      </c>
      <c r="F27" s="16" t="s">
        <v>29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</row>
    <row r="28" spans="2:82" ht="10.5">
      <c r="B28" s="2"/>
      <c r="C28" s="3" t="s">
        <v>17</v>
      </c>
      <c r="D28" s="15">
        <f>SUM(D25:DK25)</f>
        <v>20.80053033191509</v>
      </c>
      <c r="E28" s="4">
        <f>SUM(D18:DL18)</f>
        <v>134822.38621776833</v>
      </c>
      <c r="F28" s="16" t="s">
        <v>30</v>
      </c>
      <c r="G28" s="17">
        <f>E28/E27</f>
        <v>0.4930299289454221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</row>
    <row r="29" spans="2:82" ht="10.5">
      <c r="B29" s="2" t="s">
        <v>31</v>
      </c>
      <c r="C29" s="3" t="s">
        <v>19</v>
      </c>
      <c r="D29" s="15">
        <f>SUM(D26:DK26)</f>
        <v>20.799822013719275</v>
      </c>
      <c r="E29" s="4">
        <f>SUM(D19:DL19)</f>
        <v>138634.412857594</v>
      </c>
      <c r="F29" s="16" t="s">
        <v>32</v>
      </c>
      <c r="G29" s="17">
        <f>E29/E27</f>
        <v>0.5069700710545788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</row>
    <row r="30" spans="2:113" s="18" customFormat="1" ht="10.5">
      <c r="B30" s="19" t="s">
        <v>33</v>
      </c>
      <c r="C30" s="20" t="s">
        <v>17</v>
      </c>
      <c r="D30" s="18">
        <f aca="true" t="shared" si="37" ref="D30:AI30">-D18</f>
        <v>-2205</v>
      </c>
      <c r="E30" s="18">
        <f t="shared" si="37"/>
        <v>-2108.7301301105563</v>
      </c>
      <c r="F30" s="18">
        <f t="shared" si="37"/>
        <v>-2100.0785756279292</v>
      </c>
      <c r="G30" s="18">
        <f t="shared" si="37"/>
        <v>-2088.3253223800793</v>
      </c>
      <c r="H30" s="18">
        <f t="shared" si="37"/>
        <v>-2073.522890358375</v>
      </c>
      <c r="I30" s="18">
        <f t="shared" si="37"/>
        <v>-2055.73714261247</v>
      </c>
      <c r="J30" s="18">
        <f t="shared" si="37"/>
        <v>-2035.046797090288</v>
      </c>
      <c r="K30" s="18">
        <f t="shared" si="37"/>
        <v>-2011.5428463255882</v>
      </c>
      <c r="L30" s="18">
        <f t="shared" si="37"/>
        <v>-2025.844786692664</v>
      </c>
      <c r="M30" s="18">
        <f t="shared" si="37"/>
        <v>-1956.5153939206782</v>
      </c>
      <c r="N30" s="18">
        <f t="shared" si="37"/>
        <v>-1925.2288628618844</v>
      </c>
      <c r="O30" s="18">
        <f t="shared" si="37"/>
        <v>-1891.6009690670057</v>
      </c>
      <c r="P30" s="18">
        <f t="shared" si="37"/>
        <v>-1893.6455220806076</v>
      </c>
      <c r="Q30" s="18">
        <f t="shared" si="37"/>
        <v>-1817.8919361763367</v>
      </c>
      <c r="R30" s="18">
        <f t="shared" si="37"/>
        <v>-1814.4013443715207</v>
      </c>
      <c r="S30" s="18">
        <f t="shared" si="37"/>
        <v>-1736.5963160603021</v>
      </c>
      <c r="T30" s="18">
        <f t="shared" si="37"/>
        <v>-1762.6272556568013</v>
      </c>
      <c r="U30" s="18">
        <f t="shared" si="37"/>
        <v>-1649.0049693621886</v>
      </c>
      <c r="V30" s="18">
        <f t="shared" si="37"/>
        <v>-1603.2661108509776</v>
      </c>
      <c r="W30" s="18">
        <f t="shared" si="37"/>
        <v>-1556.4577284825536</v>
      </c>
      <c r="X30" s="18">
        <f t="shared" si="37"/>
        <v>-1539.5402274876133</v>
      </c>
      <c r="Y30" s="18">
        <f t="shared" si="37"/>
        <v>-1490.1119488982251</v>
      </c>
      <c r="Z30" s="18">
        <f t="shared" si="37"/>
        <v>-1411.3050582434335</v>
      </c>
      <c r="AA30" s="18">
        <f t="shared" si="37"/>
        <v>-1389.692829780527</v>
      </c>
      <c r="AB30" s="18">
        <f t="shared" si="37"/>
        <v>-1312.2511317627127</v>
      </c>
      <c r="AC30" s="18">
        <f t="shared" si="37"/>
        <v>-1262.5165758384355</v>
      </c>
      <c r="AD30" s="18">
        <f t="shared" si="37"/>
        <v>-1212.8449681521784</v>
      </c>
      <c r="AE30" s="18">
        <f t="shared" si="37"/>
        <v>-1163.3799155638662</v>
      </c>
      <c r="AF30" s="18">
        <f t="shared" si="37"/>
        <v>-1114.2583629253402</v>
      </c>
      <c r="AG30" s="18">
        <f t="shared" si="37"/>
        <v>-1065.6100601489018</v>
      </c>
      <c r="AH30" s="18">
        <f t="shared" si="37"/>
        <v>-1017.5571041830995</v>
      </c>
      <c r="AI30" s="18">
        <f t="shared" si="37"/>
        <v>-970.2135567663638</v>
      </c>
      <c r="AJ30" s="18">
        <f aca="true" t="shared" si="38" ref="AJ30:BO30">-AJ18</f>
        <v>-942.535855116473</v>
      </c>
      <c r="AK30" s="18">
        <f t="shared" si="38"/>
        <v>-895.9887705256511</v>
      </c>
      <c r="AL30" s="18">
        <f t="shared" si="38"/>
        <v>-850.4628006895822</v>
      </c>
      <c r="AM30" s="18">
        <f t="shared" si="38"/>
        <v>-806.0391699664243</v>
      </c>
      <c r="AN30" s="18">
        <f t="shared" si="38"/>
        <v>-762.7900882659133</v>
      </c>
      <c r="AO30" s="18">
        <f t="shared" si="38"/>
        <v>-720.778799996513</v>
      </c>
      <c r="AP30" s="18">
        <f t="shared" si="38"/>
        <v>-666.4585019113068</v>
      </c>
      <c r="AQ30" s="18">
        <f t="shared" si="38"/>
        <v>-640.6784829227594</v>
      </c>
      <c r="AR30" s="18">
        <f t="shared" si="38"/>
        <v>-602.6724089325089</v>
      </c>
      <c r="AS30" s="18">
        <f t="shared" si="38"/>
        <v>-554.7491240685758</v>
      </c>
      <c r="AT30" s="18">
        <f t="shared" si="38"/>
        <v>-530.8940509141067</v>
      </c>
      <c r="AU30" s="18">
        <f t="shared" si="38"/>
        <v>-497.1566320325227</v>
      </c>
      <c r="AV30" s="18">
        <f t="shared" si="38"/>
        <v>-464.8648242974737</v>
      </c>
      <c r="AW30" s="18">
        <f t="shared" si="38"/>
        <v>-434.0184601976747</v>
      </c>
      <c r="AX30" s="18">
        <f t="shared" si="38"/>
        <v>-404.61109536717896</v>
      </c>
      <c r="AY30" s="18">
        <f t="shared" si="38"/>
        <v>-369.09785299868577</v>
      </c>
      <c r="AZ30" s="18">
        <f t="shared" si="38"/>
        <v>-343.05775678137013</v>
      </c>
      <c r="BA30" s="18">
        <f t="shared" si="38"/>
        <v>-318.3765242642914</v>
      </c>
      <c r="BB30" s="18">
        <f t="shared" si="38"/>
        <v>-295.0277723943402</v>
      </c>
      <c r="BC30" s="18">
        <f t="shared" si="38"/>
        <v>-272.98125892000155</v>
      </c>
      <c r="BD30" s="18">
        <f t="shared" si="38"/>
        <v>-252.20333993002086</v>
      </c>
      <c r="BE30" s="18">
        <f t="shared" si="38"/>
        <v>-232.65741808107825</v>
      </c>
      <c r="BF30" s="18">
        <f t="shared" si="38"/>
        <v>-214.30437833165982</v>
      </c>
      <c r="BG30" s="18">
        <f t="shared" si="38"/>
        <v>-197.1030083652018</v>
      </c>
      <c r="BH30" s="18">
        <f t="shared" si="38"/>
        <v>-184.70449107765347</v>
      </c>
      <c r="BI30" s="18">
        <f t="shared" si="38"/>
        <v>-169.3697329614071</v>
      </c>
      <c r="BJ30" s="18">
        <f t="shared" si="38"/>
        <v>-155.0751533795196</v>
      </c>
      <c r="BK30" s="18">
        <f t="shared" si="38"/>
        <v>-141.77403672449245</v>
      </c>
      <c r="BL30" s="18">
        <f t="shared" si="38"/>
        <v>-126.83097640619881</v>
      </c>
      <c r="BM30" s="18">
        <f t="shared" si="38"/>
        <v>-117.96410699823727</v>
      </c>
      <c r="BN30" s="18">
        <f t="shared" si="38"/>
        <v>-105.21427174445292</v>
      </c>
      <c r="BO30" s="18">
        <f t="shared" si="38"/>
        <v>-95.61398434536481</v>
      </c>
      <c r="BP30" s="18">
        <f aca="true" t="shared" si="39" ref="BP30:CU30">-BP18</f>
        <v>-84.98874286557411</v>
      </c>
      <c r="BQ30" s="18">
        <f t="shared" si="39"/>
        <v>-77.00240796535738</v>
      </c>
      <c r="BR30" s="18">
        <f t="shared" si="39"/>
        <v>-69.66189375902407</v>
      </c>
      <c r="BS30" s="18">
        <f t="shared" si="39"/>
        <v>-62.92660711481074</v>
      </c>
      <c r="BT30" s="18">
        <f t="shared" si="39"/>
        <v>-55.57481750478763</v>
      </c>
      <c r="BU30" s="18">
        <f t="shared" si="39"/>
        <v>-50.05105349411637</v>
      </c>
      <c r="BV30" s="18">
        <f t="shared" si="39"/>
        <v>-45.008700095535296</v>
      </c>
      <c r="BW30" s="18">
        <f t="shared" si="39"/>
        <v>-39.55375873950192</v>
      </c>
      <c r="BX30" s="18">
        <f t="shared" si="39"/>
        <v>-35.46232010409374</v>
      </c>
      <c r="BY30" s="18">
        <f t="shared" si="39"/>
        <v>-31.74640850732649</v>
      </c>
      <c r="BZ30" s="18">
        <f t="shared" si="39"/>
        <v>-28.377238107390824</v>
      </c>
      <c r="CA30" s="18">
        <f t="shared" si="39"/>
        <v>-24.776981666071865</v>
      </c>
      <c r="CB30" s="18">
        <f t="shared" si="39"/>
        <v>-22.081067318655393</v>
      </c>
      <c r="CC30" s="18">
        <f t="shared" si="39"/>
        <v>-19.212326387292585</v>
      </c>
      <c r="CD30" s="18">
        <f t="shared" si="39"/>
        <v>-17.070559542067002</v>
      </c>
      <c r="CE30" s="18">
        <f t="shared" si="39"/>
        <v>-15.14480293584265</v>
      </c>
      <c r="CF30" s="18">
        <f t="shared" si="39"/>
        <v>-13.416139513012629</v>
      </c>
      <c r="CG30" s="18">
        <f t="shared" si="39"/>
        <v>-11.86696261383015</v>
      </c>
      <c r="CH30" s="18">
        <f t="shared" si="39"/>
        <v>-10.480925927994491</v>
      </c>
      <c r="CI30" s="18">
        <f t="shared" si="39"/>
        <v>-9.45295598534519</v>
      </c>
      <c r="CJ30" s="18">
        <f t="shared" si="39"/>
        <v>-8.138868177566755</v>
      </c>
      <c r="CK30" s="18">
        <f t="shared" si="39"/>
        <v>-7.155966513204127</v>
      </c>
      <c r="CL30" s="18">
        <f t="shared" si="39"/>
        <v>-6.425108874549019</v>
      </c>
      <c r="CM30" s="18">
        <f t="shared" si="39"/>
        <v>-5.50707609614401</v>
      </c>
      <c r="CN30" s="18">
        <f t="shared" si="39"/>
        <v>-4.820250078170835</v>
      </c>
      <c r="CO30" s="18">
        <f t="shared" si="39"/>
        <v>-4.117009901024606</v>
      </c>
      <c r="CP30" s="18">
        <f t="shared" si="39"/>
        <v>-3.5927462325234147</v>
      </c>
      <c r="CQ30" s="18">
        <f t="shared" si="39"/>
        <v>-3.1305398973819942</v>
      </c>
      <c r="CR30" s="18">
        <f t="shared" si="39"/>
        <v>-2.723704652569847</v>
      </c>
      <c r="CS30" s="18">
        <f t="shared" si="39"/>
        <v>-2.366185842280329</v>
      </c>
      <c r="CT30" s="18">
        <f t="shared" si="39"/>
        <v>-2.0047794149615084</v>
      </c>
      <c r="CU30" s="18">
        <f t="shared" si="39"/>
        <v>-1.736407174467479</v>
      </c>
      <c r="CV30" s="18">
        <f aca="true" t="shared" si="40" ref="CV30:DI30">-CV18</f>
        <v>-1.501704969764279</v>
      </c>
      <c r="CW30" s="18">
        <f t="shared" si="40"/>
        <v>-1.2967782975101871</v>
      </c>
      <c r="CX30" s="18">
        <f t="shared" si="40"/>
        <v>-1.1181367417513761</v>
      </c>
      <c r="CY30" s="18">
        <f t="shared" si="40"/>
        <v>-0.939737892316619</v>
      </c>
      <c r="CZ30" s="18">
        <f t="shared" si="40"/>
        <v>-0.807852479357005</v>
      </c>
      <c r="DA30" s="18">
        <f t="shared" si="40"/>
        <v>-0.6934345153990032</v>
      </c>
      <c r="DB30" s="18">
        <f t="shared" si="40"/>
        <v>-0.5943289923280066</v>
      </c>
      <c r="DC30" s="18">
        <f t="shared" si="40"/>
        <v>-0.49621807755475444</v>
      </c>
      <c r="DD30" s="18">
        <f t="shared" si="40"/>
        <v>-0.42402374942589116</v>
      </c>
      <c r="DE30" s="18">
        <f t="shared" si="40"/>
        <v>-0.3617894107198575</v>
      </c>
      <c r="DF30" s="18">
        <f t="shared" si="40"/>
        <v>-0.3082262267606793</v>
      </c>
      <c r="DG30" s="18">
        <f t="shared" si="40"/>
        <v>-0.26219922126544537</v>
      </c>
      <c r="DH30" s="18">
        <f t="shared" si="40"/>
        <v>-0.22271079818933442</v>
      </c>
      <c r="DI30" s="18">
        <f t="shared" si="40"/>
        <v>-0.18888576114627897</v>
      </c>
    </row>
    <row r="31" spans="3:113" s="18" customFormat="1" ht="10.5">
      <c r="C31" s="20" t="s">
        <v>19</v>
      </c>
      <c r="D31" s="18">
        <f aca="true" t="shared" si="41" ref="D31:AI31">D19</f>
        <v>2295</v>
      </c>
      <c r="E31" s="18">
        <f t="shared" si="41"/>
        <v>2194.8007476660896</v>
      </c>
      <c r="F31" s="18">
        <f t="shared" si="41"/>
        <v>2185.796068510702</v>
      </c>
      <c r="G31" s="18">
        <f t="shared" si="41"/>
        <v>2173.5630906404913</v>
      </c>
      <c r="H31" s="18">
        <f t="shared" si="41"/>
        <v>2158.1564777199414</v>
      </c>
      <c r="I31" s="18">
        <f t="shared" si="41"/>
        <v>2139.6447810864483</v>
      </c>
      <c r="J31" s="18">
        <f t="shared" si="41"/>
        <v>2118.1099316654017</v>
      </c>
      <c r="K31" s="18">
        <f t="shared" si="41"/>
        <v>2093.6466359715305</v>
      </c>
      <c r="L31" s="18">
        <f t="shared" si="41"/>
        <v>2025.844786692664</v>
      </c>
      <c r="M31" s="18">
        <f t="shared" si="41"/>
        <v>2036.3731651011142</v>
      </c>
      <c r="N31" s="18">
        <f t="shared" si="41"/>
        <v>2003.8096327746143</v>
      </c>
      <c r="O31" s="18">
        <f t="shared" si="41"/>
        <v>1968.8091718860674</v>
      </c>
      <c r="P31" s="18">
        <f t="shared" si="41"/>
        <v>1893.6455220806076</v>
      </c>
      <c r="Q31" s="18">
        <f t="shared" si="41"/>
        <v>1892.0916070406772</v>
      </c>
      <c r="R31" s="18">
        <f t="shared" si="41"/>
        <v>1814.4013443715207</v>
      </c>
      <c r="S31" s="18">
        <f t="shared" si="41"/>
        <v>1807.4777983484776</v>
      </c>
      <c r="T31" s="18">
        <f t="shared" si="41"/>
        <v>1693.5046181800637</v>
      </c>
      <c r="U31" s="18">
        <f t="shared" si="41"/>
        <v>1716.311294642278</v>
      </c>
      <c r="V31" s="18">
        <f t="shared" si="41"/>
        <v>1668.7055439469361</v>
      </c>
      <c r="W31" s="18">
        <f t="shared" si="41"/>
        <v>1619.9866153593925</v>
      </c>
      <c r="X31" s="18">
        <f t="shared" si="41"/>
        <v>1539.5402274876133</v>
      </c>
      <c r="Y31" s="18">
        <f t="shared" si="41"/>
        <v>1490.1119488982251</v>
      </c>
      <c r="Z31" s="18">
        <f t="shared" si="41"/>
        <v>1468.9093463350023</v>
      </c>
      <c r="AA31" s="18">
        <f t="shared" si="41"/>
        <v>1389.692829780527</v>
      </c>
      <c r="AB31" s="18">
        <f t="shared" si="41"/>
        <v>1365.8124024469053</v>
      </c>
      <c r="AC31" s="18">
        <f t="shared" si="41"/>
        <v>1314.0478646481674</v>
      </c>
      <c r="AD31" s="18">
        <f t="shared" si="41"/>
        <v>1262.3488444032878</v>
      </c>
      <c r="AE31" s="18">
        <f t="shared" si="41"/>
        <v>1210.8648100766773</v>
      </c>
      <c r="AF31" s="18">
        <f t="shared" si="41"/>
        <v>1159.7382961059664</v>
      </c>
      <c r="AG31" s="18">
        <f t="shared" si="41"/>
        <v>1109.1043483182445</v>
      </c>
      <c r="AH31" s="18">
        <f t="shared" si="41"/>
        <v>1059.090047210981</v>
      </c>
      <c r="AI31" s="18">
        <f t="shared" si="41"/>
        <v>1009.8141101037666</v>
      </c>
      <c r="AJ31" s="18">
        <f aca="true" t="shared" si="42" ref="AJ31:BO31">AJ19</f>
        <v>942.535855116473</v>
      </c>
      <c r="AK31" s="18">
        <f t="shared" si="42"/>
        <v>895.9887705256511</v>
      </c>
      <c r="AL31" s="18">
        <f t="shared" si="42"/>
        <v>850.4628006895822</v>
      </c>
      <c r="AM31" s="18">
        <f t="shared" si="42"/>
        <v>806.0391699664243</v>
      </c>
      <c r="AN31" s="18">
        <f t="shared" si="42"/>
        <v>762.7900882659133</v>
      </c>
      <c r="AO31" s="18">
        <f t="shared" si="42"/>
        <v>720.778799996513</v>
      </c>
      <c r="AP31" s="18">
        <f t="shared" si="42"/>
        <v>693.6608897444215</v>
      </c>
      <c r="AQ31" s="18">
        <f t="shared" si="42"/>
        <v>640.6784829227594</v>
      </c>
      <c r="AR31" s="18">
        <f t="shared" si="42"/>
        <v>602.6724089325089</v>
      </c>
      <c r="AS31" s="18">
        <f t="shared" si="42"/>
        <v>577.39194545913</v>
      </c>
      <c r="AT31" s="18">
        <f t="shared" si="42"/>
        <v>530.8940509141067</v>
      </c>
      <c r="AU31" s="18">
        <f t="shared" si="42"/>
        <v>497.1566320325227</v>
      </c>
      <c r="AV31" s="18">
        <f t="shared" si="42"/>
        <v>464.8648242974737</v>
      </c>
      <c r="AW31" s="18">
        <f t="shared" si="42"/>
        <v>434.0184601976747</v>
      </c>
      <c r="AX31" s="18">
        <f t="shared" si="42"/>
        <v>404.61109536717896</v>
      </c>
      <c r="AY31" s="18">
        <f t="shared" si="42"/>
        <v>384.16307148842805</v>
      </c>
      <c r="AZ31" s="18">
        <f t="shared" si="42"/>
        <v>357.0601142010179</v>
      </c>
      <c r="BA31" s="18">
        <f t="shared" si="42"/>
        <v>331.3714844383441</v>
      </c>
      <c r="BB31" s="18">
        <f t="shared" si="42"/>
        <v>307.0697222879868</v>
      </c>
      <c r="BC31" s="18">
        <f t="shared" si="42"/>
        <v>284.1233511208179</v>
      </c>
      <c r="BD31" s="18">
        <f t="shared" si="42"/>
        <v>262.4973538047156</v>
      </c>
      <c r="BE31" s="18">
        <f t="shared" si="42"/>
        <v>242.15363922724472</v>
      </c>
      <c r="BF31" s="18">
        <f t="shared" si="42"/>
        <v>223.05149581458474</v>
      </c>
      <c r="BG31" s="18">
        <f t="shared" si="42"/>
        <v>205.1480291148019</v>
      </c>
      <c r="BH31" s="18">
        <f t="shared" si="42"/>
        <v>184.70449107765347</v>
      </c>
      <c r="BI31" s="18">
        <f t="shared" si="42"/>
        <v>169.3697329614071</v>
      </c>
      <c r="BJ31" s="18">
        <f t="shared" si="42"/>
        <v>155.0751533795196</v>
      </c>
      <c r="BK31" s="18">
        <f t="shared" si="42"/>
        <v>141.77403672449245</v>
      </c>
      <c r="BL31" s="18">
        <f t="shared" si="42"/>
        <v>132.0077509533906</v>
      </c>
      <c r="BM31" s="18">
        <f t="shared" si="42"/>
        <v>117.96410699823727</v>
      </c>
      <c r="BN31" s="18">
        <f t="shared" si="42"/>
        <v>109.50873181565508</v>
      </c>
      <c r="BO31" s="18">
        <f t="shared" si="42"/>
        <v>99.51659595129807</v>
      </c>
      <c r="BP31" s="18">
        <f aca="true" t="shared" si="43" ref="BP31:CU31">BP19</f>
        <v>92.07113810437197</v>
      </c>
      <c r="BQ31" s="18">
        <f t="shared" si="43"/>
        <v>83.41927529580383</v>
      </c>
      <c r="BR31" s="18">
        <f t="shared" si="43"/>
        <v>75.46705157227608</v>
      </c>
      <c r="BS31" s="18">
        <f t="shared" si="43"/>
        <v>68.17049104104498</v>
      </c>
      <c r="BT31" s="18">
        <f t="shared" si="43"/>
        <v>62.66947505859032</v>
      </c>
      <c r="BU31" s="18">
        <f t="shared" si="43"/>
        <v>56.44054968485464</v>
      </c>
      <c r="BV31" s="18">
        <f t="shared" si="43"/>
        <v>50.754491597093</v>
      </c>
      <c r="BW31" s="18">
        <f t="shared" si="43"/>
        <v>46.43267330289356</v>
      </c>
      <c r="BX31" s="18">
        <f t="shared" si="43"/>
        <v>41.629680122197</v>
      </c>
      <c r="BY31" s="18">
        <f t="shared" si="43"/>
        <v>37.267523030339795</v>
      </c>
      <c r="BZ31" s="18">
        <f t="shared" si="43"/>
        <v>33.31240995215445</v>
      </c>
      <c r="CA31" s="18">
        <f t="shared" si="43"/>
        <v>30.282977591865617</v>
      </c>
      <c r="CB31" s="18">
        <f t="shared" si="43"/>
        <v>26.98797116724548</v>
      </c>
      <c r="CC31" s="18">
        <f t="shared" si="43"/>
        <v>24.45205176564511</v>
      </c>
      <c r="CD31" s="18">
        <f t="shared" si="43"/>
        <v>21.72616668990346</v>
      </c>
      <c r="CE31" s="18">
        <f t="shared" si="43"/>
        <v>19.27520373652701</v>
      </c>
      <c r="CF31" s="18">
        <f t="shared" si="43"/>
        <v>17.075086652925165</v>
      </c>
      <c r="CG31" s="18">
        <f t="shared" si="43"/>
        <v>15.103406963056555</v>
      </c>
      <c r="CH31" s="18">
        <f t="shared" si="43"/>
        <v>13.33936027199299</v>
      </c>
      <c r="CI31" s="18">
        <f t="shared" si="43"/>
        <v>11.553612870977455</v>
      </c>
      <c r="CJ31" s="18">
        <f t="shared" si="43"/>
        <v>10.358559498721325</v>
      </c>
      <c r="CK31" s="18">
        <f t="shared" si="43"/>
        <v>9.10759374407798</v>
      </c>
      <c r="CL31" s="18">
        <f t="shared" si="43"/>
        <v>7.852910846671023</v>
      </c>
      <c r="CM31" s="18">
        <f t="shared" si="43"/>
        <v>7.009005940546922</v>
      </c>
      <c r="CN31" s="18">
        <f t="shared" si="43"/>
        <v>6.1348637358537905</v>
      </c>
      <c r="CO31" s="18">
        <f t="shared" si="43"/>
        <v>5.457431729265177</v>
      </c>
      <c r="CP31" s="18">
        <f t="shared" si="43"/>
        <v>4.762477564042666</v>
      </c>
      <c r="CQ31" s="18">
        <f t="shared" si="43"/>
        <v>4.14978544536683</v>
      </c>
      <c r="CR31" s="18">
        <f t="shared" si="43"/>
        <v>3.6104922138716584</v>
      </c>
      <c r="CS31" s="18">
        <f t="shared" si="43"/>
        <v>3.1365719304646222</v>
      </c>
      <c r="CT31" s="18">
        <f t="shared" si="43"/>
        <v>2.7685049063754166</v>
      </c>
      <c r="CU31" s="18">
        <f t="shared" si="43"/>
        <v>2.397895621883662</v>
      </c>
      <c r="CV31" s="18">
        <f aca="true" t="shared" si="44" ref="CV31:DI31">CV19</f>
        <v>2.0737830534840045</v>
      </c>
      <c r="CW31" s="18">
        <f t="shared" si="44"/>
        <v>1.7907890775140682</v>
      </c>
      <c r="CX31" s="18">
        <f t="shared" si="44"/>
        <v>1.5440935957519006</v>
      </c>
      <c r="CY31" s="18">
        <f t="shared" si="44"/>
        <v>1.3523057474800129</v>
      </c>
      <c r="CZ31" s="18">
        <f t="shared" si="44"/>
        <v>1.162519421513739</v>
      </c>
      <c r="DA31" s="18">
        <f t="shared" si="44"/>
        <v>0.9978691806961268</v>
      </c>
      <c r="DB31" s="18">
        <f t="shared" si="44"/>
        <v>0.8552539157890829</v>
      </c>
      <c r="DC31" s="18">
        <f t="shared" si="44"/>
        <v>0.7443271163321317</v>
      </c>
      <c r="DD31" s="18">
        <f t="shared" si="44"/>
        <v>0.6360356241388367</v>
      </c>
      <c r="DE31" s="18">
        <f t="shared" si="44"/>
        <v>0.5426841160797862</v>
      </c>
      <c r="DF31" s="18">
        <f t="shared" si="44"/>
        <v>0.4623393401410189</v>
      </c>
      <c r="DG31" s="18">
        <f t="shared" si="44"/>
        <v>0.39329883189816806</v>
      </c>
      <c r="DH31" s="18">
        <f t="shared" si="44"/>
        <v>0.3340661972840016</v>
      </c>
      <c r="DI31" s="18">
        <f t="shared" si="44"/>
        <v>0.28332864171941846</v>
      </c>
    </row>
    <row r="32" spans="6:7" ht="12" customHeight="1">
      <c r="F32" s="5"/>
      <c r="G32" s="5"/>
    </row>
    <row r="33" spans="2:115" ht="10.5">
      <c r="B33" s="16" t="s">
        <v>34</v>
      </c>
      <c r="F33" s="5"/>
      <c r="G33" s="5"/>
      <c r="DK33" s="1" t="s">
        <v>35</v>
      </c>
    </row>
    <row r="34" spans="2:116" ht="10.5">
      <c r="B34" s="3" t="s">
        <v>14</v>
      </c>
      <c r="C34" s="4" t="s">
        <v>15</v>
      </c>
      <c r="D34" s="4">
        <v>1</v>
      </c>
      <c r="E34" s="4">
        <v>2</v>
      </c>
      <c r="F34" s="4">
        <v>3</v>
      </c>
      <c r="G34" s="4">
        <v>4</v>
      </c>
      <c r="H34" s="4">
        <v>5</v>
      </c>
      <c r="I34" s="4">
        <v>6</v>
      </c>
      <c r="J34" s="4">
        <v>7</v>
      </c>
      <c r="K34" s="4">
        <v>8</v>
      </c>
      <c r="L34" s="4">
        <v>9</v>
      </c>
      <c r="M34" s="4">
        <v>10</v>
      </c>
      <c r="N34" s="4">
        <v>11</v>
      </c>
      <c r="O34" s="4">
        <v>12</v>
      </c>
      <c r="P34" s="4">
        <v>13</v>
      </c>
      <c r="Q34" s="4">
        <v>14</v>
      </c>
      <c r="R34" s="4">
        <v>15</v>
      </c>
      <c r="S34" s="4">
        <v>16</v>
      </c>
      <c r="T34" s="4">
        <v>17</v>
      </c>
      <c r="U34" s="4">
        <v>18</v>
      </c>
      <c r="V34" s="4">
        <v>19</v>
      </c>
      <c r="W34" s="4">
        <v>20</v>
      </c>
      <c r="X34" s="4">
        <v>21</v>
      </c>
      <c r="Y34" s="4">
        <v>22</v>
      </c>
      <c r="Z34" s="4">
        <v>23</v>
      </c>
      <c r="AA34" s="4">
        <v>24</v>
      </c>
      <c r="AB34" s="4">
        <v>25</v>
      </c>
      <c r="AC34" s="4">
        <v>26</v>
      </c>
      <c r="AD34" s="4">
        <v>27</v>
      </c>
      <c r="AE34" s="4">
        <v>28</v>
      </c>
      <c r="AF34" s="4">
        <v>29</v>
      </c>
      <c r="AG34" s="4">
        <v>30</v>
      </c>
      <c r="AH34" s="4">
        <v>31</v>
      </c>
      <c r="AI34" s="4">
        <v>32</v>
      </c>
      <c r="AJ34" s="4">
        <v>33</v>
      </c>
      <c r="AK34" s="4">
        <v>34</v>
      </c>
      <c r="AL34" s="4">
        <v>35</v>
      </c>
      <c r="AM34" s="4">
        <v>36</v>
      </c>
      <c r="AN34" s="4">
        <v>37</v>
      </c>
      <c r="AO34" s="4">
        <v>38</v>
      </c>
      <c r="AP34" s="4">
        <v>39</v>
      </c>
      <c r="AQ34" s="4">
        <v>40</v>
      </c>
      <c r="AR34" s="4">
        <v>41</v>
      </c>
      <c r="AS34" s="4">
        <v>42</v>
      </c>
      <c r="AT34" s="4">
        <v>43</v>
      </c>
      <c r="AU34" s="4">
        <v>44</v>
      </c>
      <c r="AV34" s="4">
        <v>45</v>
      </c>
      <c r="AW34" s="4">
        <v>46</v>
      </c>
      <c r="AX34" s="4">
        <v>47</v>
      </c>
      <c r="AY34" s="4">
        <v>48</v>
      </c>
      <c r="AZ34" s="4">
        <v>49</v>
      </c>
      <c r="BA34" s="4">
        <v>50</v>
      </c>
      <c r="BB34" s="4">
        <v>51</v>
      </c>
      <c r="BC34" s="4">
        <v>52</v>
      </c>
      <c r="BD34" s="4">
        <v>53</v>
      </c>
      <c r="BE34" s="4">
        <v>54</v>
      </c>
      <c r="BF34" s="4">
        <v>55</v>
      </c>
      <c r="BG34" s="4">
        <v>56</v>
      </c>
      <c r="BH34" s="4">
        <v>57</v>
      </c>
      <c r="BI34" s="4">
        <v>58</v>
      </c>
      <c r="BJ34" s="4">
        <v>59</v>
      </c>
      <c r="BK34" s="4">
        <v>60</v>
      </c>
      <c r="BL34" s="4">
        <v>61</v>
      </c>
      <c r="BM34" s="4">
        <v>62</v>
      </c>
      <c r="BN34" s="4">
        <v>63</v>
      </c>
      <c r="BO34" s="4">
        <v>64</v>
      </c>
      <c r="BP34" s="4">
        <v>65</v>
      </c>
      <c r="BQ34" s="4">
        <v>66</v>
      </c>
      <c r="BR34" s="4">
        <v>67</v>
      </c>
      <c r="BS34" s="4">
        <v>68</v>
      </c>
      <c r="BT34" s="4">
        <v>69</v>
      </c>
      <c r="BU34" s="4">
        <v>70</v>
      </c>
      <c r="BV34" s="4">
        <v>71</v>
      </c>
      <c r="BW34" s="4">
        <v>72</v>
      </c>
      <c r="BX34" s="4">
        <v>73</v>
      </c>
      <c r="BY34" s="4">
        <v>74</v>
      </c>
      <c r="BZ34" s="4">
        <v>75</v>
      </c>
      <c r="CA34" s="4">
        <v>76</v>
      </c>
      <c r="CB34" s="4">
        <v>77</v>
      </c>
      <c r="CC34" s="4">
        <v>78</v>
      </c>
      <c r="CD34" s="4">
        <v>79</v>
      </c>
      <c r="CE34" s="4">
        <v>80</v>
      </c>
      <c r="CF34" s="4">
        <v>81</v>
      </c>
      <c r="CG34" s="4">
        <v>82</v>
      </c>
      <c r="CH34" s="4">
        <v>83</v>
      </c>
      <c r="CI34" s="4">
        <v>84</v>
      </c>
      <c r="CJ34" s="4">
        <v>85</v>
      </c>
      <c r="CK34" s="4">
        <v>86</v>
      </c>
      <c r="CL34" s="4">
        <v>87</v>
      </c>
      <c r="CM34" s="4">
        <v>88</v>
      </c>
      <c r="CN34" s="4">
        <v>89</v>
      </c>
      <c r="CO34" s="4">
        <v>90</v>
      </c>
      <c r="CP34" s="4">
        <v>91</v>
      </c>
      <c r="CQ34" s="4">
        <v>92</v>
      </c>
      <c r="CR34" s="4">
        <v>93</v>
      </c>
      <c r="CS34" s="4">
        <v>94</v>
      </c>
      <c r="CT34" s="4">
        <v>95</v>
      </c>
      <c r="CU34" s="4">
        <v>96</v>
      </c>
      <c r="CV34" s="4">
        <v>97</v>
      </c>
      <c r="CW34" s="4">
        <v>98</v>
      </c>
      <c r="CX34" s="4">
        <v>99</v>
      </c>
      <c r="CY34" s="4">
        <v>100</v>
      </c>
      <c r="CZ34" s="4">
        <v>101</v>
      </c>
      <c r="DA34" s="4">
        <v>102</v>
      </c>
      <c r="DB34" s="4">
        <v>103</v>
      </c>
      <c r="DC34" s="4">
        <v>104</v>
      </c>
      <c r="DD34" s="4">
        <v>105</v>
      </c>
      <c r="DE34" s="4">
        <v>106</v>
      </c>
      <c r="DF34" s="4">
        <v>107</v>
      </c>
      <c r="DG34" s="4">
        <v>108</v>
      </c>
      <c r="DH34" s="4">
        <v>109</v>
      </c>
      <c r="DI34" s="4">
        <v>110</v>
      </c>
      <c r="DK34" s="8" t="s">
        <v>36</v>
      </c>
      <c r="DL34" s="8" t="s">
        <v>37</v>
      </c>
    </row>
    <row r="35" spans="2:116" s="7" customFormat="1" ht="10.5">
      <c r="B35" s="6" t="s">
        <v>16</v>
      </c>
      <c r="C35" s="7" t="s">
        <v>17</v>
      </c>
      <c r="D35" s="7">
        <v>0.5</v>
      </c>
      <c r="E35" s="7">
        <f aca="true" t="shared" si="45" ref="E35:AJ35">D35*(1+$DK$35)^$DK$36*(1-$DL$35)^E34^$DL$36</f>
        <v>0.5117344992714491</v>
      </c>
      <c r="F35" s="7">
        <f t="shared" si="45"/>
        <v>0.5233171875516623</v>
      </c>
      <c r="G35" s="7">
        <f t="shared" si="45"/>
        <v>0.5347255193424302</v>
      </c>
      <c r="H35" s="7">
        <f t="shared" si="45"/>
        <v>0.5459368797043799</v>
      </c>
      <c r="I35" s="7">
        <f t="shared" si="45"/>
        <v>0.5569286573157607</v>
      </c>
      <c r="J35" s="7">
        <f t="shared" si="45"/>
        <v>0.5676783190780115</v>
      </c>
      <c r="K35" s="7">
        <f t="shared" si="45"/>
        <v>0.5781634859317778</v>
      </c>
      <c r="L35" s="7">
        <f t="shared" si="45"/>
        <v>0.588362009533134</v>
      </c>
      <c r="M35" s="7">
        <f t="shared" si="45"/>
        <v>0.5982520494279282</v>
      </c>
      <c r="N35" s="7">
        <f t="shared" si="45"/>
        <v>0.6078121503524565</v>
      </c>
      <c r="O35" s="7">
        <f t="shared" si="45"/>
        <v>0.6170213192812208</v>
      </c>
      <c r="P35" s="7">
        <f t="shared" si="45"/>
        <v>0.625859101837471</v>
      </c>
      <c r="Q35" s="7">
        <f t="shared" si="45"/>
        <v>0.6343056576796112</v>
      </c>
      <c r="R35" s="7">
        <f t="shared" si="45"/>
        <v>0.6423418344763675</v>
      </c>
      <c r="S35" s="7">
        <f t="shared" si="45"/>
        <v>0.6499492400860947</v>
      </c>
      <c r="T35" s="7">
        <f t="shared" si="45"/>
        <v>0.6571103125605043</v>
      </c>
      <c r="U35" s="7">
        <f t="shared" si="45"/>
        <v>0.6638083876006861</v>
      </c>
      <c r="V35" s="7">
        <f t="shared" si="45"/>
        <v>0.6700277631033128</v>
      </c>
      <c r="W35" s="7">
        <f t="shared" si="45"/>
        <v>0.6757537604475129</v>
      </c>
      <c r="X35" s="7">
        <f t="shared" si="45"/>
        <v>0.6809727821878712</v>
      </c>
      <c r="Y35" s="7">
        <f t="shared" si="45"/>
        <v>0.6856723658363688</v>
      </c>
      <c r="Z35" s="7">
        <f t="shared" si="45"/>
        <v>0.6898412334356302</v>
      </c>
      <c r="AA35" s="7">
        <f t="shared" si="45"/>
        <v>0.6934693366475613</v>
      </c>
      <c r="AB35" s="7">
        <f t="shared" si="45"/>
        <v>0.6965478971051065</v>
      </c>
      <c r="AC35" s="7">
        <f t="shared" si="45"/>
        <v>0.6990694418003673</v>
      </c>
      <c r="AD35" s="7">
        <f t="shared" si="45"/>
        <v>0.7010278333094052</v>
      </c>
      <c r="AE35" s="7">
        <f t="shared" si="45"/>
        <v>0.7024182946826362</v>
      </c>
      <c r="AF35" s="7">
        <f t="shared" si="45"/>
        <v>0.7032374288595491</v>
      </c>
      <c r="AG35" s="7">
        <f t="shared" si="45"/>
        <v>0.7034832324973023</v>
      </c>
      <c r="AH35" s="7">
        <f t="shared" si="45"/>
        <v>0.7031551041344006</v>
      </c>
      <c r="AI35" s="7">
        <f t="shared" si="45"/>
        <v>0.7022538466429201</v>
      </c>
      <c r="AJ35" s="7">
        <f t="shared" si="45"/>
        <v>0.70078166395524</v>
      </c>
      <c r="AK35" s="7">
        <f aca="true" t="shared" si="46" ref="AK35:BP35">AJ35*(1+$DK$35)^$DK$36*(1-$DL$35)^AK34^$DL$36</f>
        <v>0.698742152084009</v>
      </c>
      <c r="AL35" s="7">
        <f t="shared" si="46"/>
        <v>0.6961402844865326</v>
      </c>
      <c r="AM35" s="7">
        <f t="shared" si="46"/>
        <v>0.692982391856947</v>
      </c>
      <c r="AN35" s="7">
        <f t="shared" si="46"/>
        <v>0.6892761364611053</v>
      </c>
      <c r="AO35" s="7">
        <f t="shared" si="46"/>
        <v>0.6850304811598155</v>
      </c>
      <c r="AP35" s="7">
        <f t="shared" si="46"/>
        <v>0.6802556532956765</v>
      </c>
      <c r="AQ35" s="7">
        <f t="shared" si="46"/>
        <v>0.6749631036471752</v>
      </c>
      <c r="AR35" s="7">
        <f t="shared" si="46"/>
        <v>0.6691654606805699</v>
      </c>
      <c r="AS35" s="7">
        <f t="shared" si="46"/>
        <v>0.6628764803553512</v>
      </c>
      <c r="AT35" s="7">
        <f t="shared" si="46"/>
        <v>0.6561109917624159</v>
      </c>
      <c r="AU35" s="7">
        <f t="shared" si="46"/>
        <v>0.6488848388955447</v>
      </c>
      <c r="AV35" s="7">
        <f t="shared" si="46"/>
        <v>0.6412148188759731</v>
      </c>
      <c r="AW35" s="7">
        <f t="shared" si="46"/>
        <v>0.6331186169669362</v>
      </c>
      <c r="AX35" s="7">
        <f t="shared" si="46"/>
        <v>0.6246147387296118</v>
      </c>
      <c r="AY35" s="7">
        <f t="shared" si="46"/>
        <v>0.6157224396842026</v>
      </c>
      <c r="AZ35" s="7">
        <f t="shared" si="46"/>
        <v>0.6064616528494985</v>
      </c>
      <c r="BA35" s="7">
        <f t="shared" si="46"/>
        <v>0.5968529145415251</v>
      </c>
      <c r="BB35" s="7">
        <f t="shared" si="46"/>
        <v>0.5869172888164038</v>
      </c>
      <c r="BC35" s="7">
        <f t="shared" si="46"/>
        <v>0.5766762909446443</v>
      </c>
      <c r="BD35" s="7">
        <f t="shared" si="46"/>
        <v>0.5661518103035796</v>
      </c>
      <c r="BE35" s="7">
        <f t="shared" si="46"/>
        <v>0.555366033071669</v>
      </c>
      <c r="BF35" s="7">
        <f t="shared" si="46"/>
        <v>0.5443413651029753</v>
      </c>
      <c r="BG35" s="7">
        <f t="shared" si="46"/>
        <v>0.5331003553523628</v>
      </c>
      <c r="BH35" s="7">
        <f t="shared" si="46"/>
        <v>0.5216656202119222</v>
      </c>
      <c r="BI35" s="7">
        <f t="shared" si="46"/>
        <v>0.5100597691070039</v>
      </c>
      <c r="BJ35" s="7">
        <f t="shared" si="46"/>
        <v>0.4983053316860396</v>
      </c>
      <c r="BK35" s="7">
        <f t="shared" si="46"/>
        <v>0.48642468692231483</v>
      </c>
      <c r="BL35" s="7">
        <f t="shared" si="46"/>
        <v>0.4744399944281357</v>
      </c>
      <c r="BM35" s="7">
        <f t="shared" si="46"/>
        <v>0.4623731282625208</v>
      </c>
      <c r="BN35" s="7">
        <f t="shared" si="46"/>
        <v>0.45024561349291065</v>
      </c>
      <c r="BO35" s="7">
        <f t="shared" si="46"/>
        <v>0.43807856574957343</v>
      </c>
      <c r="BP35" s="7">
        <f t="shared" si="46"/>
        <v>0.4258926339885068</v>
      </c>
      <c r="BQ35" s="7">
        <f aca="true" t="shared" si="47" ref="BQ35:CV35">BP35*(1+$DK$35)^$DK$36*(1-$DL$35)^BQ34^$DL$36</f>
        <v>0.41370794665504285</v>
      </c>
      <c r="BR35" s="7">
        <f t="shared" si="47"/>
        <v>0.4015440614160525</v>
      </c>
      <c r="BS35" s="7">
        <f t="shared" si="47"/>
        <v>0.38941991860400765</v>
      </c>
      <c r="BT35" s="7">
        <f t="shared" si="47"/>
        <v>0.377353798491198</v>
      </c>
      <c r="BU35" s="7">
        <f t="shared" si="47"/>
        <v>0.36536328248746475</v>
      </c>
      <c r="BV35" s="7">
        <f t="shared" si="47"/>
        <v>0.35346521832995337</v>
      </c>
      <c r="BW35" s="7">
        <f t="shared" si="47"/>
        <v>0.3416756893088844</v>
      </c>
      <c r="BX35" s="7">
        <f t="shared" si="47"/>
        <v>0.3300099875492739</v>
      </c>
      <c r="BY35" s="7">
        <f t="shared" si="47"/>
        <v>0.31848259134515194</v>
      </c>
      <c r="BZ35" s="7">
        <f t="shared" si="47"/>
        <v>0.3071071465201631</v>
      </c>
      <c r="CA35" s="7">
        <f t="shared" si="47"/>
        <v>0.2958964517667606</v>
      </c>
      <c r="CB35" s="7">
        <f t="shared" si="47"/>
        <v>0.28486244789552284</v>
      </c>
      <c r="CC35" s="7">
        <f t="shared" si="47"/>
        <v>0.2740162109066486</v>
      </c>
      <c r="CD35" s="7">
        <f t="shared" si="47"/>
        <v>0.2633679487774119</v>
      </c>
      <c r="CE35" s="7">
        <f t="shared" si="47"/>
        <v>0.25292700184250244</v>
      </c>
      <c r="CF35" s="7">
        <f t="shared" si="47"/>
        <v>0.24270184662866287</v>
      </c>
      <c r="CG35" s="7">
        <f t="shared" si="47"/>
        <v>0.2327001029910727</v>
      </c>
      <c r="CH35" s="7">
        <f t="shared" si="47"/>
        <v>0.22292854438640086</v>
      </c>
      <c r="CI35" s="7">
        <f t="shared" si="47"/>
        <v>0.21339311110655784</v>
      </c>
      <c r="CJ35" s="7">
        <f t="shared" si="47"/>
        <v>0.20409892628778245</v>
      </c>
      <c r="CK35" s="7">
        <f t="shared" si="47"/>
        <v>0.19505031450191557</v>
      </c>
      <c r="CL35" s="7">
        <f t="shared" si="47"/>
        <v>0.1862508227304634</v>
      </c>
      <c r="CM35" s="7">
        <f t="shared" si="47"/>
        <v>0.17770324351737113</v>
      </c>
      <c r="CN35" s="7">
        <f t="shared" si="47"/>
        <v>0.16940964009321408</v>
      </c>
      <c r="CO35" s="7">
        <f t="shared" si="47"/>
        <v>0.16137137326180187</v>
      </c>
      <c r="CP35" s="7">
        <f t="shared" si="47"/>
        <v>0.15358912983986245</v>
      </c>
      <c r="CQ35" s="7">
        <f t="shared" si="47"/>
        <v>0.14606295244149506</v>
      </c>
      <c r="CR35" s="7">
        <f t="shared" si="47"/>
        <v>0.13879227040140663</v>
      </c>
      <c r="CS35" s="7">
        <f t="shared" si="47"/>
        <v>0.13177593163443121</v>
      </c>
      <c r="CT35" s="7">
        <f t="shared" si="47"/>
        <v>0.12501223523347826</v>
      </c>
      <c r="CU35" s="7">
        <f t="shared" si="47"/>
        <v>0.11849896461370443</v>
      </c>
      <c r="CV35" s="7">
        <f t="shared" si="47"/>
        <v>0.11223342101730174</v>
      </c>
      <c r="CW35" s="7">
        <f>CV35*(1+$DK$35)^$DK$36*(1-$DL$35)^CW34^$DL$36</f>
        <v>0.10621245720075201</v>
      </c>
      <c r="CX35" s="7">
        <f>CW35*(1+$DK$35)^$DK$36*(1-$DL$35)^CX34^$DL$36</f>
        <v>0.10043251113457881</v>
      </c>
      <c r="CY35" s="7">
        <f>CX35*(1+$DK$35)^$DK$36*(1-$DL$35)^CY34^$DL$36</f>
        <v>0.09488963955448235</v>
      </c>
      <c r="CZ35" s="7">
        <f>CY35*(1+$DK$35)^$DK$36*(1-$DL$35)^CZ34^$DL$36</f>
        <v>0.08957955121214432</v>
      </c>
      <c r="DA35" s="7">
        <f>CZ35*(1+$DK$35)^$DK$36*(1-$DL$35)^DA34^$DL$36</f>
        <v>0.08449763968385217</v>
      </c>
      <c r="DB35" s="7">
        <f>DA35*(1+$DK$35)^$DK$36*(1-$DL$35)^DB34^$DL$36</f>
        <v>0.0796390156053104</v>
      </c>
      <c r="DC35" s="7">
        <f>DB35*(1+$DK$35)^$DK$36*(1-$DL$35)^DC34^$DL$36</f>
        <v>0.07499853821150947</v>
      </c>
      <c r="DD35" s="7">
        <f>DC35*(1+$DK$35)^$DK$36*(1-$DL$35)^DD34^$DL$36</f>
        <v>0.07057084607118841</v>
      </c>
      <c r="DE35" s="7">
        <f>DD35*(1+$DK$35)^$DK$36*(1-$DL$35)^DE34^$DL$36</f>
        <v>0.06635038691620751</v>
      </c>
      <c r="DF35" s="7">
        <f>DE35*(1+$DK$35)^$DK$36*(1-$DL$35)^DF34^$DL$36</f>
        <v>0.062331446476916394</v>
      </c>
      <c r="DG35" s="7">
        <f>DF35*(1+$DK$35)^$DK$36*(1-$DL$35)^DG34^$DL$36</f>
        <v>0.05850817624533193</v>
      </c>
      <c r="DH35" s="7">
        <f>DG35*(1+$DK$35)^$DK$36*(1-$DL$35)^DH34^$DL$36</f>
        <v>0.05487462009850875</v>
      </c>
      <c r="DI35" s="7">
        <f>DH35*(1+$DK$35)^$DK$36*(1-$DL$35)^DI34^$DL$36</f>
        <v>0.0514247397248667</v>
      </c>
      <c r="DK35" s="25">
        <v>0.022</v>
      </c>
      <c r="DL35" s="25">
        <v>3.2E-05</v>
      </c>
    </row>
    <row r="36" spans="2:116" s="7" customFormat="1" ht="10.5">
      <c r="B36" s="6" t="s">
        <v>18</v>
      </c>
      <c r="C36" s="7" t="s">
        <v>19</v>
      </c>
      <c r="D36" s="7">
        <f aca="true" t="shared" si="48" ref="D36:AI36">1-D35</f>
        <v>0.5</v>
      </c>
      <c r="E36" s="7">
        <f t="shared" si="48"/>
        <v>0.4882655007285509</v>
      </c>
      <c r="F36" s="7">
        <f t="shared" si="48"/>
        <v>0.47668281244833766</v>
      </c>
      <c r="G36" s="7">
        <f t="shared" si="48"/>
        <v>0.4652744806575698</v>
      </c>
      <c r="H36" s="7">
        <f t="shared" si="48"/>
        <v>0.4540631202956201</v>
      </c>
      <c r="I36" s="7">
        <f t="shared" si="48"/>
        <v>0.4430713426842393</v>
      </c>
      <c r="J36" s="7">
        <f t="shared" si="48"/>
        <v>0.4323216809219885</v>
      </c>
      <c r="K36" s="7">
        <f t="shared" si="48"/>
        <v>0.4218365140682222</v>
      </c>
      <c r="L36" s="7">
        <f t="shared" si="48"/>
        <v>0.411637990466866</v>
      </c>
      <c r="M36" s="7">
        <f t="shared" si="48"/>
        <v>0.4017479505720718</v>
      </c>
      <c r="N36" s="7">
        <f t="shared" si="48"/>
        <v>0.3921878496475435</v>
      </c>
      <c r="O36" s="7">
        <f t="shared" si="48"/>
        <v>0.38297868071877916</v>
      </c>
      <c r="P36" s="7">
        <f t="shared" si="48"/>
        <v>0.37414089816252905</v>
      </c>
      <c r="Q36" s="7">
        <f t="shared" si="48"/>
        <v>0.3656943423203888</v>
      </c>
      <c r="R36" s="7">
        <f t="shared" si="48"/>
        <v>0.3576581655236325</v>
      </c>
      <c r="S36" s="7">
        <f t="shared" si="48"/>
        <v>0.35005075991390533</v>
      </c>
      <c r="T36" s="7">
        <f t="shared" si="48"/>
        <v>0.34288968743949566</v>
      </c>
      <c r="U36" s="7">
        <f t="shared" si="48"/>
        <v>0.33619161239931394</v>
      </c>
      <c r="V36" s="7">
        <f t="shared" si="48"/>
        <v>0.3299722368966872</v>
      </c>
      <c r="W36" s="7">
        <f t="shared" si="48"/>
        <v>0.3242462395524871</v>
      </c>
      <c r="X36" s="7">
        <f t="shared" si="48"/>
        <v>0.31902721781212884</v>
      </c>
      <c r="Y36" s="7">
        <f t="shared" si="48"/>
        <v>0.3143276341636312</v>
      </c>
      <c r="Z36" s="7">
        <f t="shared" si="48"/>
        <v>0.3101587665643698</v>
      </c>
      <c r="AA36" s="7">
        <f t="shared" si="48"/>
        <v>0.3065306633524387</v>
      </c>
      <c r="AB36" s="7">
        <f t="shared" si="48"/>
        <v>0.30345210289489355</v>
      </c>
      <c r="AC36" s="7">
        <f t="shared" si="48"/>
        <v>0.30093055819963266</v>
      </c>
      <c r="AD36" s="7">
        <f t="shared" si="48"/>
        <v>0.2989721666905948</v>
      </c>
      <c r="AE36" s="7">
        <f t="shared" si="48"/>
        <v>0.29758170531736383</v>
      </c>
      <c r="AF36" s="7">
        <f t="shared" si="48"/>
        <v>0.2967625711404509</v>
      </c>
      <c r="AG36" s="7">
        <f t="shared" si="48"/>
        <v>0.29651676750269773</v>
      </c>
      <c r="AH36" s="7">
        <f t="shared" si="48"/>
        <v>0.29684489586559937</v>
      </c>
      <c r="AI36" s="7">
        <f t="shared" si="48"/>
        <v>0.2977461533570799</v>
      </c>
      <c r="AJ36" s="7">
        <f aca="true" t="shared" si="49" ref="AJ36:BO36">1-AJ35</f>
        <v>0.29921833604476</v>
      </c>
      <c r="AK36" s="7">
        <f t="shared" si="49"/>
        <v>0.301257847915991</v>
      </c>
      <c r="AL36" s="7">
        <f t="shared" si="49"/>
        <v>0.30385971551346735</v>
      </c>
      <c r="AM36" s="7">
        <f t="shared" si="49"/>
        <v>0.307017608143053</v>
      </c>
      <c r="AN36" s="7">
        <f t="shared" si="49"/>
        <v>0.3107238635388947</v>
      </c>
      <c r="AO36" s="7">
        <f t="shared" si="49"/>
        <v>0.31496951884018454</v>
      </c>
      <c r="AP36" s="7">
        <f t="shared" si="49"/>
        <v>0.3197443467043235</v>
      </c>
      <c r="AQ36" s="7">
        <f t="shared" si="49"/>
        <v>0.32503689635282484</v>
      </c>
      <c r="AR36" s="7">
        <f t="shared" si="49"/>
        <v>0.3308345393194301</v>
      </c>
      <c r="AS36" s="7">
        <f t="shared" si="49"/>
        <v>0.3371235196446488</v>
      </c>
      <c r="AT36" s="7">
        <f t="shared" si="49"/>
        <v>0.34388900823758406</v>
      </c>
      <c r="AU36" s="7">
        <f t="shared" si="49"/>
        <v>0.3511151611044553</v>
      </c>
      <c r="AV36" s="7">
        <f t="shared" si="49"/>
        <v>0.3587851811240269</v>
      </c>
      <c r="AW36" s="7">
        <f t="shared" si="49"/>
        <v>0.36688138303306383</v>
      </c>
      <c r="AX36" s="7">
        <f t="shared" si="49"/>
        <v>0.3753852612703882</v>
      </c>
      <c r="AY36" s="7">
        <f t="shared" si="49"/>
        <v>0.3842775603157974</v>
      </c>
      <c r="AZ36" s="7">
        <f t="shared" si="49"/>
        <v>0.3935383471505015</v>
      </c>
      <c r="BA36" s="7">
        <f t="shared" si="49"/>
        <v>0.4031470854584749</v>
      </c>
      <c r="BB36" s="7">
        <f t="shared" si="49"/>
        <v>0.4130827111835962</v>
      </c>
      <c r="BC36" s="7">
        <f t="shared" si="49"/>
        <v>0.42332370905535566</v>
      </c>
      <c r="BD36" s="7">
        <f t="shared" si="49"/>
        <v>0.43384818969642036</v>
      </c>
      <c r="BE36" s="7">
        <f t="shared" si="49"/>
        <v>0.444633966928331</v>
      </c>
      <c r="BF36" s="7">
        <f t="shared" si="49"/>
        <v>0.45565863489702474</v>
      </c>
      <c r="BG36" s="7">
        <f t="shared" si="49"/>
        <v>0.4668996446476372</v>
      </c>
      <c r="BH36" s="7">
        <f t="shared" si="49"/>
        <v>0.4783343797880778</v>
      </c>
      <c r="BI36" s="7">
        <f t="shared" si="49"/>
        <v>0.4899402308929961</v>
      </c>
      <c r="BJ36" s="7">
        <f t="shared" si="49"/>
        <v>0.5016946683139605</v>
      </c>
      <c r="BK36" s="7">
        <f t="shared" si="49"/>
        <v>0.5135753130776852</v>
      </c>
      <c r="BL36" s="7">
        <f t="shared" si="49"/>
        <v>0.5255600055718643</v>
      </c>
      <c r="BM36" s="7">
        <f t="shared" si="49"/>
        <v>0.5376268717374793</v>
      </c>
      <c r="BN36" s="7">
        <f t="shared" si="49"/>
        <v>0.5497543865070893</v>
      </c>
      <c r="BO36" s="7">
        <f t="shared" si="49"/>
        <v>0.5619214342504266</v>
      </c>
      <c r="BP36" s="7">
        <f aca="true" t="shared" si="50" ref="BP36:CU36">1-BP35</f>
        <v>0.5741073660114933</v>
      </c>
      <c r="BQ36" s="7">
        <f t="shared" si="50"/>
        <v>0.5862920533449572</v>
      </c>
      <c r="BR36" s="7">
        <f t="shared" si="50"/>
        <v>0.5984559385839475</v>
      </c>
      <c r="BS36" s="7">
        <f t="shared" si="50"/>
        <v>0.6105800813959923</v>
      </c>
      <c r="BT36" s="7">
        <f t="shared" si="50"/>
        <v>0.622646201508802</v>
      </c>
      <c r="BU36" s="7">
        <f t="shared" si="50"/>
        <v>0.6346367175125353</v>
      </c>
      <c r="BV36" s="7">
        <f t="shared" si="50"/>
        <v>0.6465347816700466</v>
      </c>
      <c r="BW36" s="7">
        <f t="shared" si="50"/>
        <v>0.6583243106911156</v>
      </c>
      <c r="BX36" s="7">
        <f t="shared" si="50"/>
        <v>0.6699900124507261</v>
      </c>
      <c r="BY36" s="7">
        <f t="shared" si="50"/>
        <v>0.6815174086548481</v>
      </c>
      <c r="BZ36" s="7">
        <f t="shared" si="50"/>
        <v>0.6928928534798369</v>
      </c>
      <c r="CA36" s="7">
        <f t="shared" si="50"/>
        <v>0.7041035482332394</v>
      </c>
      <c r="CB36" s="7">
        <f t="shared" si="50"/>
        <v>0.7151375521044772</v>
      </c>
      <c r="CC36" s="7">
        <f t="shared" si="50"/>
        <v>0.7259837890933514</v>
      </c>
      <c r="CD36" s="7">
        <f t="shared" si="50"/>
        <v>0.7366320512225881</v>
      </c>
      <c r="CE36" s="7">
        <f t="shared" si="50"/>
        <v>0.7470729981574975</v>
      </c>
      <c r="CF36" s="7">
        <f t="shared" si="50"/>
        <v>0.7572981533713371</v>
      </c>
      <c r="CG36" s="7">
        <f t="shared" si="50"/>
        <v>0.7672998970089273</v>
      </c>
      <c r="CH36" s="7">
        <f t="shared" si="50"/>
        <v>0.7770714556135991</v>
      </c>
      <c r="CI36" s="7">
        <f t="shared" si="50"/>
        <v>0.7866068888934421</v>
      </c>
      <c r="CJ36" s="7">
        <f t="shared" si="50"/>
        <v>0.7959010737122175</v>
      </c>
      <c r="CK36" s="7">
        <f t="shared" si="50"/>
        <v>0.8049496854980844</v>
      </c>
      <c r="CL36" s="7">
        <f t="shared" si="50"/>
        <v>0.8137491772695367</v>
      </c>
      <c r="CM36" s="7">
        <f t="shared" si="50"/>
        <v>0.8222967564826289</v>
      </c>
      <c r="CN36" s="7">
        <f t="shared" si="50"/>
        <v>0.8305903599067859</v>
      </c>
      <c r="CO36" s="7">
        <f t="shared" si="50"/>
        <v>0.8386286267381982</v>
      </c>
      <c r="CP36" s="7">
        <f t="shared" si="50"/>
        <v>0.8464108701601376</v>
      </c>
      <c r="CQ36" s="7">
        <f t="shared" si="50"/>
        <v>0.853937047558505</v>
      </c>
      <c r="CR36" s="7">
        <f t="shared" si="50"/>
        <v>0.8612077295985934</v>
      </c>
      <c r="CS36" s="7">
        <f t="shared" si="50"/>
        <v>0.8682240683655688</v>
      </c>
      <c r="CT36" s="7">
        <f t="shared" si="50"/>
        <v>0.8749877647665217</v>
      </c>
      <c r="CU36" s="7">
        <f t="shared" si="50"/>
        <v>0.8815010353862955</v>
      </c>
      <c r="CV36" s="7">
        <f>1-CV35</f>
        <v>0.8877665789826983</v>
      </c>
      <c r="CW36" s="7">
        <f>1-CW35</f>
        <v>0.893787542799248</v>
      </c>
      <c r="CX36" s="7">
        <f>1-CX35</f>
        <v>0.8995674888654211</v>
      </c>
      <c r="CY36" s="7">
        <f>1-CY35</f>
        <v>0.9051103604455176</v>
      </c>
      <c r="CZ36" s="7">
        <f>1-CZ35</f>
        <v>0.9104204487878557</v>
      </c>
      <c r="DA36" s="7">
        <f>1-DA35</f>
        <v>0.9155023603161478</v>
      </c>
      <c r="DB36" s="7">
        <f>1-DB35</f>
        <v>0.9203609843946896</v>
      </c>
      <c r="DC36" s="7">
        <f>1-DC35</f>
        <v>0.9250014617884905</v>
      </c>
      <c r="DD36" s="7">
        <f>1-DD35</f>
        <v>0.9294291539288115</v>
      </c>
      <c r="DE36" s="7">
        <f>1-DE35</f>
        <v>0.9336496130837925</v>
      </c>
      <c r="DF36" s="7">
        <f>1-DF35</f>
        <v>0.9376685535230836</v>
      </c>
      <c r="DG36" s="7">
        <f>1-DG35</f>
        <v>0.9414918237546681</v>
      </c>
      <c r="DH36" s="7">
        <f>1-DH35</f>
        <v>0.9451253799014913</v>
      </c>
      <c r="DI36" s="7">
        <f>1-DI35</f>
        <v>0.9485752602751333</v>
      </c>
      <c r="DK36" s="25">
        <v>1.141</v>
      </c>
      <c r="DL36" s="7">
        <v>25.5</v>
      </c>
    </row>
    <row r="37" spans="3:115" s="22" customFormat="1" ht="10.5">
      <c r="C37" s="3" t="s">
        <v>38</v>
      </c>
      <c r="D37" s="22">
        <f>$I6</f>
        <v>200000</v>
      </c>
      <c r="E37" s="10">
        <f aca="true" t="shared" si="51" ref="E37:AJ37">D37*(1+$D$53)^$D$54*(1-$E$53)^E14^$E$54</f>
        <v>241843.2896984677</v>
      </c>
      <c r="F37" s="10">
        <f t="shared" si="51"/>
        <v>290974.61059656617</v>
      </c>
      <c r="G37" s="10">
        <f t="shared" si="51"/>
        <v>348331.82678886526</v>
      </c>
      <c r="H37" s="10">
        <f t="shared" si="51"/>
        <v>414904.57815668324</v>
      </c>
      <c r="I37" s="10">
        <f t="shared" si="51"/>
        <v>491722.7529196883</v>
      </c>
      <c r="J37" s="10">
        <f t="shared" si="51"/>
        <v>579841.6260965201</v>
      </c>
      <c r="K37" s="10">
        <f t="shared" si="51"/>
        <v>680323.5154391406</v>
      </c>
      <c r="L37" s="10">
        <f t="shared" si="51"/>
        <v>794215.9114295805</v>
      </c>
      <c r="M37" s="10">
        <f t="shared" si="51"/>
        <v>922526.1642145186</v>
      </c>
      <c r="N37" s="10">
        <f t="shared" si="51"/>
        <v>1066192.9555926335</v>
      </c>
      <c r="O37" s="10">
        <f t="shared" si="51"/>
        <v>1226054.9446134286</v>
      </c>
      <c r="P37" s="10">
        <f t="shared" si="51"/>
        <v>1402817.1457779584</v>
      </c>
      <c r="Q37" s="10">
        <f t="shared" si="51"/>
        <v>1597015.7726278899</v>
      </c>
      <c r="R37" s="10">
        <f t="shared" si="51"/>
        <v>1808982.4487998986</v>
      </c>
      <c r="S37" s="10">
        <f t="shared" si="51"/>
        <v>2038808.8445591764</v>
      </c>
      <c r="T37" s="10">
        <f t="shared" si="51"/>
        <v>2286312.929953604</v>
      </c>
      <c r="U37" s="10">
        <f t="shared" si="51"/>
        <v>2551008.136452851</v>
      </c>
      <c r="V37" s="10">
        <f t="shared" si="51"/>
        <v>2832076.778059212</v>
      </c>
      <c r="W37" s="10">
        <f t="shared" si="51"/>
        <v>3128349.092196123</v>
      </c>
      <c r="X37" s="10">
        <f t="shared" si="51"/>
        <v>3438289.2135906373</v>
      </c>
      <c r="Y37" s="10">
        <f t="shared" si="51"/>
        <v>3759989.286441031</v>
      </c>
      <c r="Z37" s="10">
        <f t="shared" si="51"/>
        <v>4091172.749666235</v>
      </c>
      <c r="AA37" s="10">
        <f t="shared" si="51"/>
        <v>4429207.598331218</v>
      </c>
      <c r="AB37" s="10">
        <f t="shared" si="51"/>
        <v>4771130.136140975</v>
      </c>
      <c r="AC37" s="10">
        <f t="shared" si="51"/>
        <v>5113679.397320725</v>
      </c>
      <c r="AD37" s="10">
        <f t="shared" si="51"/>
        <v>5453342.042654676</v>
      </c>
      <c r="AE37" s="10">
        <f t="shared" si="51"/>
        <v>5786407.138265036</v>
      </c>
      <c r="AF37" s="10">
        <f t="shared" si="51"/>
        <v>6109029.82355459</v>
      </c>
      <c r="AG37" s="10">
        <f t="shared" si="51"/>
        <v>6417302.48487808</v>
      </c>
      <c r="AH37" s="10">
        <f t="shared" si="51"/>
        <v>6707331.692889328</v>
      </c>
      <c r="AI37" s="10">
        <f t="shared" si="51"/>
        <v>6975318.852717106</v>
      </c>
      <c r="AJ37" s="10">
        <f t="shared" si="51"/>
        <v>7217642.274310497</v>
      </c>
      <c r="AK37" s="10">
        <f aca="true" t="shared" si="52" ref="AK37:BP37">AJ37*(1+$D$53)^$D$54*(1-$E$53)^AK14^$E$54</f>
        <v>7430938.210144746</v>
      </c>
      <c r="AL37" s="10">
        <f t="shared" si="52"/>
        <v>7612178.340239344</v>
      </c>
      <c r="AM37" s="10">
        <f t="shared" si="52"/>
        <v>7758741.217132573</v>
      </c>
      <c r="AN37" s="10">
        <f t="shared" si="52"/>
        <v>7868475.318304541</v>
      </c>
      <c r="AO37" s="10">
        <f t="shared" si="52"/>
        <v>7939751.5876658335</v>
      </c>
      <c r="AP37" s="10">
        <f t="shared" si="52"/>
        <v>7971503.67315065</v>
      </c>
      <c r="AQ37" s="10">
        <f t="shared" si="52"/>
        <v>7963254.471392234</v>
      </c>
      <c r="AR37" s="10">
        <f t="shared" si="52"/>
        <v>7915128.055941357</v>
      </c>
      <c r="AS37" s="10">
        <f t="shared" si="52"/>
        <v>7827846.572214504</v>
      </c>
      <c r="AT37" s="10">
        <f t="shared" si="52"/>
        <v>7702712.207779531</v>
      </c>
      <c r="AU37" s="10">
        <f t="shared" si="52"/>
        <v>7541574.867131545</v>
      </c>
      <c r="AV37" s="10">
        <f t="shared" si="52"/>
        <v>7346786.672476555</v>
      </c>
      <c r="AW37" s="10">
        <f t="shared" si="52"/>
        <v>7121144.854461113</v>
      </c>
      <c r="AX37" s="10">
        <f t="shared" si="52"/>
        <v>6867824.970212724</v>
      </c>
      <c r="AY37" s="10">
        <f t="shared" si="52"/>
        <v>6590306.675151475</v>
      </c>
      <c r="AZ37" s="10">
        <f t="shared" si="52"/>
        <v>6292294.468939162</v>
      </c>
      <c r="BA37" s="10">
        <f t="shared" si="52"/>
        <v>5977635.928750044</v>
      </c>
      <c r="BB37" s="10">
        <f t="shared" si="52"/>
        <v>5650239.934018891</v>
      </c>
      <c r="BC37" s="10">
        <f t="shared" si="52"/>
        <v>5313997.280199892</v>
      </c>
      <c r="BD37" s="10">
        <f t="shared" si="52"/>
        <v>4972705.883700222</v>
      </c>
      <c r="BE37" s="10">
        <f t="shared" si="52"/>
        <v>4630002.508803364</v>
      </c>
      <c r="BF37" s="10">
        <f t="shared" si="52"/>
        <v>4289302.615893671</v>
      </c>
      <c r="BG37" s="10">
        <f t="shared" si="52"/>
        <v>3953749.556510355</v>
      </c>
      <c r="BH37" s="10">
        <f t="shared" si="52"/>
        <v>3626173.943555659</v>
      </c>
      <c r="BI37" s="10">
        <f t="shared" si="52"/>
        <v>3309063.6231407076</v>
      </c>
      <c r="BJ37" s="10">
        <f t="shared" si="52"/>
        <v>3004544.285789767</v>
      </c>
      <c r="BK37" s="10">
        <f t="shared" si="52"/>
        <v>2714370.394829554</v>
      </c>
      <c r="BL37" s="10">
        <f t="shared" si="52"/>
        <v>2439925.791943352</v>
      </c>
      <c r="BM37" s="10">
        <f t="shared" si="52"/>
        <v>2182233.074153428</v>
      </c>
      <c r="BN37" s="10">
        <f t="shared" si="52"/>
        <v>1941970.6296323617</v>
      </c>
      <c r="BO37" s="10">
        <f t="shared" si="52"/>
        <v>1719496.0750447856</v>
      </c>
      <c r="BP37" s="10">
        <f t="shared" si="52"/>
        <v>1514874.7546319475</v>
      </c>
      <c r="BQ37" s="10">
        <f aca="true" t="shared" si="53" ref="BQ37:CV37">BP37*(1+$D$53)^$D$54*(1-$E$53)^BQ14^$E$54</f>
        <v>1327911.9380731753</v>
      </c>
      <c r="BR37" s="10">
        <f t="shared" si="53"/>
        <v>1158187.3848994102</v>
      </c>
      <c r="BS37" s="10">
        <f t="shared" si="53"/>
        <v>1005091.0205581515</v>
      </c>
      <c r="BT37" s="10">
        <f t="shared" si="53"/>
        <v>867858.5844511705</v>
      </c>
      <c r="BU37" s="10">
        <f t="shared" si="53"/>
        <v>745606.2539564238</v>
      </c>
      <c r="BV37" s="10">
        <f t="shared" si="53"/>
        <v>637363.411003907</v>
      </c>
      <c r="BW37" s="10">
        <f t="shared" si="53"/>
        <v>542102.889945084</v>
      </c>
      <c r="BX37" s="10">
        <f t="shared" si="53"/>
        <v>458768.21875266114</v>
      </c>
      <c r="BY37" s="10">
        <f t="shared" si="53"/>
        <v>386297.5326290804</v>
      </c>
      <c r="BZ37" s="10">
        <f t="shared" si="53"/>
        <v>323643.99383074837</v>
      </c>
      <c r="CA37" s="10">
        <f t="shared" si="53"/>
        <v>269792.689317155</v>
      </c>
      <c r="CB37" s="10">
        <f t="shared" si="53"/>
        <v>223774.09556199226</v>
      </c>
      <c r="CC37" s="10">
        <f t="shared" si="53"/>
        <v>184674.29577297805</v>
      </c>
      <c r="CD37" s="10">
        <f t="shared" si="53"/>
        <v>151642.20838778914</v>
      </c>
      <c r="CE37" s="10">
        <f t="shared" si="53"/>
        <v>123894.13766900926</v>
      </c>
      <c r="CF37" s="10">
        <f t="shared" si="53"/>
        <v>100715.98901894847</v>
      </c>
      <c r="CG37" s="10">
        <f t="shared" si="53"/>
        <v>81463.50544346214</v>
      </c>
      <c r="CH37" s="10">
        <f t="shared" si="53"/>
        <v>65560.88001885863</v>
      </c>
      <c r="CI37" s="10">
        <f t="shared" si="53"/>
        <v>52498.085095551716</v>
      </c>
      <c r="CJ37" s="10">
        <f t="shared" si="53"/>
        <v>41827.23519307298</v>
      </c>
      <c r="CK37" s="10">
        <f t="shared" si="53"/>
        <v>33158.26988703379</v>
      </c>
      <c r="CL37" s="10">
        <f t="shared" si="53"/>
        <v>26154.208021920298</v>
      </c>
      <c r="CM37" s="10">
        <f t="shared" si="53"/>
        <v>20526.187561435887</v>
      </c>
      <c r="CN37" s="10">
        <f t="shared" si="53"/>
        <v>16028.46821150698</v>
      </c>
      <c r="CO37" s="10">
        <f t="shared" si="53"/>
        <v>12453.538142987061</v>
      </c>
      <c r="CP37" s="10">
        <f t="shared" si="53"/>
        <v>9627.432849134113</v>
      </c>
      <c r="CQ37" s="10">
        <f t="shared" si="53"/>
        <v>7405.344191527831</v>
      </c>
      <c r="CR37" s="10">
        <f t="shared" si="53"/>
        <v>5667.571494788491</v>
      </c>
      <c r="CS37" s="10">
        <f t="shared" si="53"/>
        <v>4315.844351253192</v>
      </c>
      <c r="CT37" s="10">
        <f t="shared" si="53"/>
        <v>3270.0285759027806</v>
      </c>
      <c r="CU37" s="10">
        <f t="shared" si="53"/>
        <v>2465.2123222591545</v>
      </c>
      <c r="CV37" s="10">
        <f t="shared" si="53"/>
        <v>1849.1584214084892</v>
      </c>
      <c r="CW37" s="10">
        <f aca="true" t="shared" si="54" ref="CW37:DI37">CV37*(1+$D$53)^$D$54*(1-$E$53)^CW14^$E$54</f>
        <v>1380.1011487467517</v>
      </c>
      <c r="CX37" s="10">
        <f t="shared" si="54"/>
        <v>1024.8604242757715</v>
      </c>
      <c r="CY37" s="10">
        <f t="shared" si="54"/>
        <v>757.2434686917704</v>
      </c>
      <c r="CZ37" s="10">
        <f t="shared" si="54"/>
        <v>556.7027380724566</v>
      </c>
      <c r="DA37" s="10">
        <f t="shared" si="54"/>
        <v>407.2191436752439</v>
      </c>
      <c r="DB37" s="10">
        <f t="shared" si="54"/>
        <v>296.38077076781036</v>
      </c>
      <c r="DC37" s="10">
        <f t="shared" si="54"/>
        <v>214.62923012783173</v>
      </c>
      <c r="DD37" s="10">
        <f t="shared" si="54"/>
        <v>154.64814685551613</v>
      </c>
      <c r="DE37" s="10">
        <f t="shared" si="54"/>
        <v>110.87090193467317</v>
      </c>
      <c r="DF37" s="10">
        <f t="shared" si="54"/>
        <v>79.08742737383393</v>
      </c>
      <c r="DG37" s="10">
        <f t="shared" si="54"/>
        <v>56.13249219032092</v>
      </c>
      <c r="DH37" s="10">
        <f t="shared" si="54"/>
        <v>39.64041644915348</v>
      </c>
      <c r="DI37" s="10">
        <f t="shared" si="54"/>
        <v>27.8534566912497</v>
      </c>
      <c r="DK37" s="21" t="s">
        <v>39</v>
      </c>
    </row>
    <row r="38" spans="3:113" s="23" customFormat="1" ht="10.5">
      <c r="C38" s="10" t="s">
        <v>40</v>
      </c>
      <c r="D38" s="23">
        <f aca="true" t="shared" si="55" ref="D38:AI38">D35*D37</f>
        <v>100000</v>
      </c>
      <c r="E38" s="23">
        <f t="shared" si="55"/>
        <v>123759.55475600538</v>
      </c>
      <c r="F38" s="23">
        <f t="shared" si="55"/>
        <v>152272.01486633514</v>
      </c>
      <c r="G38" s="23">
        <f t="shared" si="55"/>
        <v>186261.9169831734</v>
      </c>
      <c r="H38" s="23">
        <f t="shared" si="55"/>
        <v>226511.71077392166</v>
      </c>
      <c r="I38" s="23">
        <f t="shared" si="55"/>
        <v>273854.49255517154</v>
      </c>
      <c r="J38" s="23">
        <f t="shared" si="55"/>
        <v>329163.5196339334</v>
      </c>
      <c r="K38" s="23">
        <f t="shared" si="55"/>
        <v>393338.2152476552</v>
      </c>
      <c r="L38" s="23">
        <f t="shared" si="55"/>
        <v>467286.46965189755</v>
      </c>
      <c r="M38" s="23">
        <f t="shared" si="55"/>
        <v>551903.1683922212</v>
      </c>
      <c r="N38" s="23">
        <f t="shared" si="55"/>
        <v>648045.0330293997</v>
      </c>
      <c r="O38" s="23">
        <f t="shared" si="55"/>
        <v>756502.0394366418</v>
      </c>
      <c r="P38" s="23">
        <f t="shared" si="55"/>
        <v>877965.8788987977</v>
      </c>
      <c r="Q38" s="23">
        <f t="shared" si="55"/>
        <v>1012996.1399814462</v>
      </c>
      <c r="R38" s="23">
        <f t="shared" si="55"/>
        <v>1161985.1046976785</v>
      </c>
      <c r="S38" s="23">
        <f t="shared" si="55"/>
        <v>1325122.2592020454</v>
      </c>
      <c r="T38" s="23">
        <f t="shared" si="55"/>
        <v>1502359.8040129351</v>
      </c>
      <c r="U38" s="23">
        <f t="shared" si="55"/>
        <v>1693380.597814998</v>
      </c>
      <c r="V38" s="23">
        <f t="shared" si="55"/>
        <v>1897570.068539851</v>
      </c>
      <c r="W38" s="23">
        <f t="shared" si="55"/>
        <v>2113993.6630440936</v>
      </c>
      <c r="X38" s="23">
        <f t="shared" si="55"/>
        <v>2341381.371745364</v>
      </c>
      <c r="Y38" s="23">
        <f t="shared" si="55"/>
        <v>2578120.749553422</v>
      </c>
      <c r="Z38" s="23">
        <f t="shared" si="55"/>
        <v>2822259.6558279945</v>
      </c>
      <c r="AA38" s="23">
        <f t="shared" si="55"/>
        <v>3071519.6550890873</v>
      </c>
      <c r="AB38" s="23">
        <f t="shared" si="55"/>
        <v>3323320.6631437964</v>
      </c>
      <c r="AC38" s="23">
        <f t="shared" si="55"/>
        <v>3574817.001831038</v>
      </c>
      <c r="AD38" s="23">
        <f t="shared" si="55"/>
        <v>3822944.5564572937</v>
      </c>
      <c r="AE38" s="23">
        <f t="shared" si="55"/>
        <v>4064478.2343995594</v>
      </c>
      <c r="AF38" s="23">
        <f t="shared" si="55"/>
        <v>4296098.425942835</v>
      </c>
      <c r="AG38" s="23">
        <f t="shared" si="55"/>
        <v>4514464.695975002</v>
      </c>
      <c r="AH38" s="23">
        <f t="shared" si="55"/>
        <v>4716294.514977561</v>
      </c>
      <c r="AI38" s="23">
        <f t="shared" si="55"/>
        <v>4898444.495881468</v>
      </c>
      <c r="AJ38" s="23">
        <f aca="true" t="shared" si="56" ref="AJ38:BO38">AJ35*AJ37</f>
        <v>5057991.362824992</v>
      </c>
      <c r="AK38" s="23">
        <f t="shared" si="56"/>
        <v>5192309.756959834</v>
      </c>
      <c r="AL38" s="23">
        <f t="shared" si="56"/>
        <v>5299143.9953364385</v>
      </c>
      <c r="AM38" s="23">
        <f t="shared" si="56"/>
        <v>5376671.0464476105</v>
      </c>
      <c r="AN38" s="23">
        <f t="shared" si="56"/>
        <v>5423552.26724052</v>
      </c>
      <c r="AO38" s="23">
        <f t="shared" si="56"/>
        <v>5438971.850388135</v>
      </c>
      <c r="AP38" s="23">
        <f t="shared" si="56"/>
        <v>5422660.43892798</v>
      </c>
      <c r="AQ38" s="23">
        <f t="shared" si="56"/>
        <v>5374902.953143148</v>
      </c>
      <c r="AR38" s="23">
        <f t="shared" si="56"/>
        <v>5296530.311899702</v>
      </c>
      <c r="AS38" s="23">
        <f t="shared" si="56"/>
        <v>5188895.38455125</v>
      </c>
      <c r="AT38" s="23">
        <f t="shared" si="56"/>
        <v>5053834.145906697</v>
      </c>
      <c r="AU38" s="23">
        <f t="shared" si="56"/>
        <v>4893613.592677342</v>
      </c>
      <c r="AV38" s="23">
        <f t="shared" si="56"/>
        <v>4710868.485512467</v>
      </c>
      <c r="AW38" s="23">
        <f t="shared" si="56"/>
        <v>4508529.3814776335</v>
      </c>
      <c r="AX38" s="23">
        <f t="shared" si="56"/>
        <v>4289744.699410125</v>
      </c>
      <c r="AY38" s="23">
        <f t="shared" si="56"/>
        <v>4057799.7042913516</v>
      </c>
      <c r="AZ38" s="23">
        <f t="shared" si="56"/>
        <v>3816035.3038486014</v>
      </c>
      <c r="BA38" s="23">
        <f t="shared" si="56"/>
        <v>3567769.4261426</v>
      </c>
      <c r="BB38" s="23">
        <f t="shared" si="56"/>
        <v>3316223.503236544</v>
      </c>
      <c r="BC38" s="23">
        <f t="shared" si="56"/>
        <v>3064456.2416356015</v>
      </c>
      <c r="BD38" s="23">
        <f t="shared" si="56"/>
        <v>2815306.4381641424</v>
      </c>
      <c r="BE38" s="23">
        <f t="shared" si="56"/>
        <v>2571346.126425999</v>
      </c>
      <c r="BF38" s="23">
        <f t="shared" si="56"/>
        <v>2334844.8412753236</v>
      </c>
      <c r="BG38" s="23">
        <f t="shared" si="56"/>
        <v>2107745.2935499167</v>
      </c>
      <c r="BH38" s="23">
        <f t="shared" si="56"/>
        <v>1891650.2792612747</v>
      </c>
      <c r="BI38" s="23">
        <f t="shared" si="56"/>
        <v>1687820.227579535</v>
      </c>
      <c r="BJ38" s="23">
        <f t="shared" si="56"/>
        <v>1497180.4368958646</v>
      </c>
      <c r="BK38" s="23">
        <f t="shared" si="56"/>
        <v>1320336.769496166</v>
      </c>
      <c r="BL38" s="23">
        <f t="shared" si="56"/>
        <v>1157598.3791346687</v>
      </c>
      <c r="BM38" s="23">
        <f t="shared" si="56"/>
        <v>1009005.9330942581</v>
      </c>
      <c r="BN38" s="23">
        <f t="shared" si="56"/>
        <v>874363.7575240367</v>
      </c>
      <c r="BO38" s="23">
        <f t="shared" si="56"/>
        <v>753274.3743676406</v>
      </c>
      <c r="BP38" s="23">
        <f aca="true" t="shared" si="57" ref="BP38:CU38">BP35*BP37</f>
        <v>645173.9994128931</v>
      </c>
      <c r="BQ38" s="23">
        <f t="shared" si="57"/>
        <v>549367.7212389718</v>
      </c>
      <c r="BR38" s="23">
        <f t="shared" si="57"/>
        <v>465063.266413346</v>
      </c>
      <c r="BS38" s="23">
        <f t="shared" si="57"/>
        <v>391402.46341537434</v>
      </c>
      <c r="BT38" s="23">
        <f t="shared" si="57"/>
        <v>327489.73339584336</v>
      </c>
      <c r="BU38" s="23">
        <f t="shared" si="57"/>
        <v>272417.14838870126</v>
      </c>
      <c r="BV38" s="23">
        <f t="shared" si="57"/>
        <v>225285.7972260198</v>
      </c>
      <c r="BW38" s="23">
        <f t="shared" si="57"/>
        <v>185223.3785983249</v>
      </c>
      <c r="BX38" s="23">
        <f t="shared" si="57"/>
        <v>151398.09415856827</v>
      </c>
      <c r="BY38" s="23">
        <f t="shared" si="57"/>
        <v>123029.03922194791</v>
      </c>
      <c r="BZ38" s="23">
        <f t="shared" si="57"/>
        <v>99393.3834337504</v>
      </c>
      <c r="CA38" s="23">
        <f t="shared" si="57"/>
        <v>79830.69948155819</v>
      </c>
      <c r="CB38" s="23">
        <f t="shared" si="57"/>
        <v>63744.83663739577</v>
      </c>
      <c r="CC38" s="23">
        <f t="shared" si="57"/>
        <v>50603.75077956516</v>
      </c>
      <c r="CD38" s="23">
        <f t="shared" si="57"/>
        <v>39937.69737116887</v>
      </c>
      <c r="CE38" s="23">
        <f t="shared" si="57"/>
        <v>31336.172786484756</v>
      </c>
      <c r="CF38" s="23">
        <f t="shared" si="57"/>
        <v>24443.956519930925</v>
      </c>
      <c r="CG38" s="23">
        <f t="shared" si="57"/>
        <v>18956.56610670745</v>
      </c>
      <c r="CH38" s="23">
        <f t="shared" si="57"/>
        <v>14615.391551295628</v>
      </c>
      <c r="CI38" s="23">
        <f t="shared" si="57"/>
        <v>11202.729705676596</v>
      </c>
      <c r="CJ38" s="23">
        <f t="shared" si="57"/>
        <v>8536.893792492741</v>
      </c>
      <c r="CK38" s="23">
        <f t="shared" si="57"/>
        <v>6467.530969805337</v>
      </c>
      <c r="CL38" s="23">
        <f t="shared" si="57"/>
        <v>4871.2427619463415</v>
      </c>
      <c r="CM38" s="23">
        <f t="shared" si="57"/>
        <v>3647.570106713076</v>
      </c>
      <c r="CN38" s="23">
        <f t="shared" si="57"/>
        <v>2715.3770309569204</v>
      </c>
      <c r="CO38" s="23">
        <f t="shared" si="57"/>
        <v>2009.6445521020519</v>
      </c>
      <c r="CP38" s="23">
        <f t="shared" si="57"/>
        <v>1478.669033890216</v>
      </c>
      <c r="CQ38" s="23">
        <f t="shared" si="57"/>
        <v>1081.6464364600313</v>
      </c>
      <c r="CR38" s="23">
        <f t="shared" si="57"/>
        <v>786.6151154239885</v>
      </c>
      <c r="CS38" s="23">
        <f t="shared" si="57"/>
        <v>568.7244101755867</v>
      </c>
      <c r="CT38" s="23">
        <f t="shared" si="57"/>
        <v>408.79358155095434</v>
      </c>
      <c r="CU38" s="23">
        <f t="shared" si="57"/>
        <v>292.12510774065566</v>
      </c>
      <c r="CV38" s="23">
        <f>CV35*CV37</f>
        <v>207.53737563762803</v>
      </c>
      <c r="CW38" s="23">
        <f>CW35*CW37</f>
        <v>146.58393419397305</v>
      </c>
      <c r="CX38" s="23">
        <f>CX35*CX37</f>
        <v>102.92930597246558</v>
      </c>
      <c r="CY38" s="23">
        <f>CY35*CY37</f>
        <v>71.85455979914803</v>
      </c>
      <c r="CZ38" s="23">
        <f>CZ35*CZ37</f>
        <v>49.86918143510259</v>
      </c>
      <c r="DA38" s="23">
        <f>DA35*DA37</f>
        <v>34.40905647463759</v>
      </c>
      <c r="DB38" s="23">
        <f>DB35*DB37</f>
        <v>23.603472828291576</v>
      </c>
      <c r="DC38" s="23">
        <f>DC35*DC37</f>
        <v>16.096878517049046</v>
      </c>
      <c r="DD38" s="23">
        <f>DD35*DD37</f>
        <v>10.91365056693517</v>
      </c>
      <c r="DE38" s="23">
        <f>DE35*DE37</f>
        <v>7.356327241114465</v>
      </c>
      <c r="DF38" s="23">
        <f>DF35*DF37</f>
        <v>4.929633746349142</v>
      </c>
      <c r="DG38" s="23">
        <f>DG35*DG37</f>
        <v>3.2842097461610145</v>
      </c>
      <c r="DH38" s="23">
        <f>DH35*DH37</f>
        <v>2.175252793193974</v>
      </c>
      <c r="DI38" s="23">
        <f>DI35*DI37</f>
        <v>1.4323567607853627</v>
      </c>
    </row>
    <row r="39" spans="3:113" s="23" customFormat="1" ht="10.5">
      <c r="C39" s="10" t="s">
        <v>41</v>
      </c>
      <c r="D39" s="23">
        <f aca="true" t="shared" si="58" ref="D39:AI39">D36*D37</f>
        <v>100000</v>
      </c>
      <c r="E39" s="23">
        <f t="shared" si="58"/>
        <v>118083.73494246232</v>
      </c>
      <c r="F39" s="23">
        <f t="shared" si="58"/>
        <v>138702.59573023103</v>
      </c>
      <c r="G39" s="23">
        <f t="shared" si="58"/>
        <v>162069.90980569186</v>
      </c>
      <c r="H39" s="23">
        <f t="shared" si="58"/>
        <v>188392.8673827616</v>
      </c>
      <c r="I39" s="23">
        <f t="shared" si="58"/>
        <v>217868.26036451675</v>
      </c>
      <c r="J39" s="23">
        <f t="shared" si="58"/>
        <v>250678.10646258673</v>
      </c>
      <c r="K39" s="23">
        <f t="shared" si="58"/>
        <v>286985.30019148544</v>
      </c>
      <c r="L39" s="23">
        <f t="shared" si="58"/>
        <v>326929.441777683</v>
      </c>
      <c r="M39" s="23">
        <f t="shared" si="58"/>
        <v>370622.9958222974</v>
      </c>
      <c r="N39" s="23">
        <f t="shared" si="58"/>
        <v>418147.92256323376</v>
      </c>
      <c r="O39" s="23">
        <f t="shared" si="58"/>
        <v>469552.9051767867</v>
      </c>
      <c r="P39" s="23">
        <f t="shared" si="58"/>
        <v>524851.2668791608</v>
      </c>
      <c r="Q39" s="23">
        <f t="shared" si="58"/>
        <v>584019.6326464437</v>
      </c>
      <c r="R39" s="23">
        <f t="shared" si="58"/>
        <v>646997.3441022201</v>
      </c>
      <c r="S39" s="23">
        <f t="shared" si="58"/>
        <v>713686.585357131</v>
      </c>
      <c r="T39" s="23">
        <f t="shared" si="58"/>
        <v>783953.1259406689</v>
      </c>
      <c r="U39" s="23">
        <f t="shared" si="58"/>
        <v>857627.538637853</v>
      </c>
      <c r="V39" s="23">
        <f t="shared" si="58"/>
        <v>934506.7095193609</v>
      </c>
      <c r="W39" s="23">
        <f t="shared" si="58"/>
        <v>1014355.4291520297</v>
      </c>
      <c r="X39" s="23">
        <f t="shared" si="58"/>
        <v>1096907.8418452735</v>
      </c>
      <c r="Y39" s="23">
        <f t="shared" si="58"/>
        <v>1181868.536887609</v>
      </c>
      <c r="Z39" s="23">
        <f t="shared" si="58"/>
        <v>1268913.0938382407</v>
      </c>
      <c r="AA39" s="23">
        <f t="shared" si="58"/>
        <v>1357687.94324213</v>
      </c>
      <c r="AB39" s="23">
        <f t="shared" si="58"/>
        <v>1447809.4729971786</v>
      </c>
      <c r="AC39" s="23">
        <f t="shared" si="58"/>
        <v>1538862.3954896869</v>
      </c>
      <c r="AD39" s="23">
        <f t="shared" si="58"/>
        <v>1630397.4861973827</v>
      </c>
      <c r="AE39" s="23">
        <f t="shared" si="58"/>
        <v>1721928.9038654766</v>
      </c>
      <c r="AF39" s="23">
        <f t="shared" si="58"/>
        <v>1812931.3976117554</v>
      </c>
      <c r="AG39" s="23">
        <f t="shared" si="58"/>
        <v>1902837.788903078</v>
      </c>
      <c r="AH39" s="23">
        <f t="shared" si="58"/>
        <v>1991037.177911767</v>
      </c>
      <c r="AI39" s="23">
        <f t="shared" si="58"/>
        <v>2076874.356835638</v>
      </c>
      <c r="AJ39" s="23">
        <f aca="true" t="shared" si="59" ref="AJ39:BO39">AJ36*AJ37</f>
        <v>2159650.911485504</v>
      </c>
      <c r="AK39" s="23">
        <f t="shared" si="59"/>
        <v>2238628.453184912</v>
      </c>
      <c r="AL39" s="23">
        <f t="shared" si="59"/>
        <v>2313034.344902905</v>
      </c>
      <c r="AM39" s="23">
        <f t="shared" si="59"/>
        <v>2382070.1706849625</v>
      </c>
      <c r="AN39" s="23">
        <f t="shared" si="59"/>
        <v>2444923.051064021</v>
      </c>
      <c r="AO39" s="23">
        <f t="shared" si="59"/>
        <v>2500779.7372776987</v>
      </c>
      <c r="AP39" s="23">
        <f t="shared" si="59"/>
        <v>2548843.2342226696</v>
      </c>
      <c r="AQ39" s="23">
        <f t="shared" si="59"/>
        <v>2588351.5182490866</v>
      </c>
      <c r="AR39" s="23">
        <f t="shared" si="59"/>
        <v>2618597.744041655</v>
      </c>
      <c r="AS39" s="23">
        <f t="shared" si="59"/>
        <v>2638951.1876632534</v>
      </c>
      <c r="AT39" s="23">
        <f t="shared" si="59"/>
        <v>2648878.0618728343</v>
      </c>
      <c r="AU39" s="23">
        <f t="shared" si="59"/>
        <v>2647961.2744542034</v>
      </c>
      <c r="AV39" s="23">
        <f t="shared" si="59"/>
        <v>2635918.1869640877</v>
      </c>
      <c r="AW39" s="23">
        <f t="shared" si="59"/>
        <v>2612615.472983479</v>
      </c>
      <c r="AX39" s="23">
        <f t="shared" si="59"/>
        <v>2578080.2708025994</v>
      </c>
      <c r="AY39" s="23">
        <f t="shared" si="59"/>
        <v>2532506.970860123</v>
      </c>
      <c r="AZ39" s="23">
        <f t="shared" si="59"/>
        <v>2476259.1650905604</v>
      </c>
      <c r="BA39" s="23">
        <f t="shared" si="59"/>
        <v>2409866.502607444</v>
      </c>
      <c r="BB39" s="23">
        <f t="shared" si="59"/>
        <v>2334016.4307823475</v>
      </c>
      <c r="BC39" s="23">
        <f t="shared" si="59"/>
        <v>2249541.0385642904</v>
      </c>
      <c r="BD39" s="23">
        <f t="shared" si="59"/>
        <v>2157399.4455360794</v>
      </c>
      <c r="BE39" s="23">
        <f t="shared" si="59"/>
        <v>2058656.3823773644</v>
      </c>
      <c r="BF39" s="23">
        <f t="shared" si="59"/>
        <v>1954457.7746183474</v>
      </c>
      <c r="BG39" s="23">
        <f t="shared" si="59"/>
        <v>1846004.262960438</v>
      </c>
      <c r="BH39" s="23">
        <f t="shared" si="59"/>
        <v>1734523.6642943844</v>
      </c>
      <c r="BI39" s="23">
        <f t="shared" si="59"/>
        <v>1621243.3955611726</v>
      </c>
      <c r="BJ39" s="23">
        <f t="shared" si="59"/>
        <v>1507363.8488939023</v>
      </c>
      <c r="BK39" s="23">
        <f t="shared" si="59"/>
        <v>1394033.6253333883</v>
      </c>
      <c r="BL39" s="23">
        <f t="shared" si="59"/>
        <v>1282327.4128086837</v>
      </c>
      <c r="BM39" s="23">
        <f t="shared" si="59"/>
        <v>1173227.14105917</v>
      </c>
      <c r="BN39" s="23">
        <f t="shared" si="59"/>
        <v>1067606.872108325</v>
      </c>
      <c r="BO39" s="23">
        <f t="shared" si="59"/>
        <v>966221.7006771452</v>
      </c>
      <c r="BP39" s="23">
        <f aca="true" t="shared" si="60" ref="BP39:CU39">BP36*BP37</f>
        <v>869700.7552190545</v>
      </c>
      <c r="BQ39" s="23">
        <f t="shared" si="60"/>
        <v>778544.2168342035</v>
      </c>
      <c r="BR39" s="23">
        <f t="shared" si="60"/>
        <v>693124.1184860643</v>
      </c>
      <c r="BS39" s="23">
        <f t="shared" si="60"/>
        <v>613688.5571427771</v>
      </c>
      <c r="BT39" s="23">
        <f t="shared" si="60"/>
        <v>540368.8510553272</v>
      </c>
      <c r="BU39" s="23">
        <f t="shared" si="60"/>
        <v>473189.1055677226</v>
      </c>
      <c r="BV39" s="23">
        <f t="shared" si="60"/>
        <v>412077.6137778872</v>
      </c>
      <c r="BW39" s="23">
        <f t="shared" si="60"/>
        <v>356879.51134675916</v>
      </c>
      <c r="BX39" s="23">
        <f t="shared" si="60"/>
        <v>307370.1245940929</v>
      </c>
      <c r="BY39" s="23">
        <f t="shared" si="60"/>
        <v>263268.4934071325</v>
      </c>
      <c r="BZ39" s="23">
        <f t="shared" si="60"/>
        <v>224250.61039699794</v>
      </c>
      <c r="CA39" s="23">
        <f t="shared" si="60"/>
        <v>189961.98983559682</v>
      </c>
      <c r="CB39" s="23">
        <f t="shared" si="60"/>
        <v>160029.25892459648</v>
      </c>
      <c r="CC39" s="23">
        <f t="shared" si="60"/>
        <v>134070.54499341288</v>
      </c>
      <c r="CD39" s="23">
        <f t="shared" si="60"/>
        <v>111704.51101662028</v>
      </c>
      <c r="CE39" s="23">
        <f t="shared" si="60"/>
        <v>92557.9648825245</v>
      </c>
      <c r="CF39" s="23">
        <f t="shared" si="60"/>
        <v>76272.03249901754</v>
      </c>
      <c r="CG39" s="23">
        <f t="shared" si="60"/>
        <v>62506.93933675469</v>
      </c>
      <c r="CH39" s="23">
        <f t="shared" si="60"/>
        <v>50945.488467563</v>
      </c>
      <c r="CI39" s="23">
        <f t="shared" si="60"/>
        <v>41295.35538987512</v>
      </c>
      <c r="CJ39" s="23">
        <f t="shared" si="60"/>
        <v>33290.34140058023</v>
      </c>
      <c r="CK39" s="23">
        <f t="shared" si="60"/>
        <v>26690.738917228453</v>
      </c>
      <c r="CL39" s="23">
        <f t="shared" si="60"/>
        <v>21282.96525997396</v>
      </c>
      <c r="CM39" s="23">
        <f t="shared" si="60"/>
        <v>16878.61745472281</v>
      </c>
      <c r="CN39" s="23">
        <f t="shared" si="60"/>
        <v>13313.09118055006</v>
      </c>
      <c r="CO39" s="23">
        <f t="shared" si="60"/>
        <v>10443.893590885009</v>
      </c>
      <c r="CP39" s="23">
        <f t="shared" si="60"/>
        <v>8148.763815243898</v>
      </c>
      <c r="CQ39" s="23">
        <f t="shared" si="60"/>
        <v>6323.6977550678</v>
      </c>
      <c r="CR39" s="23">
        <f t="shared" si="60"/>
        <v>4880.956379364502</v>
      </c>
      <c r="CS39" s="23">
        <f t="shared" si="60"/>
        <v>3747.1199410776053</v>
      </c>
      <c r="CT39" s="23">
        <f t="shared" si="60"/>
        <v>2861.234994351826</v>
      </c>
      <c r="CU39" s="23">
        <f t="shared" si="60"/>
        <v>2173.0872145184985</v>
      </c>
      <c r="CV39" s="23">
        <f aca="true" t="shared" si="61" ref="CV39:DI39">CV36*CV37</f>
        <v>1641.6210457708612</v>
      </c>
      <c r="CW39" s="23">
        <f t="shared" si="61"/>
        <v>1233.5172145527788</v>
      </c>
      <c r="CX39" s="23">
        <f t="shared" si="61"/>
        <v>921.9311183033059</v>
      </c>
      <c r="CY39" s="23">
        <f t="shared" si="61"/>
        <v>685.3889088926223</v>
      </c>
      <c r="CZ39" s="23">
        <f t="shared" si="61"/>
        <v>506.833556637354</v>
      </c>
      <c r="DA39" s="23">
        <f t="shared" si="61"/>
        <v>372.81008720060635</v>
      </c>
      <c r="DB39" s="23">
        <f t="shared" si="61"/>
        <v>272.7772979395188</v>
      </c>
      <c r="DC39" s="23">
        <f t="shared" si="61"/>
        <v>198.53235161078268</v>
      </c>
      <c r="DD39" s="23">
        <f t="shared" si="61"/>
        <v>143.73449628858094</v>
      </c>
      <c r="DE39" s="23">
        <f t="shared" si="61"/>
        <v>103.5145746935587</v>
      </c>
      <c r="DF39" s="23">
        <f t="shared" si="61"/>
        <v>74.15779362748479</v>
      </c>
      <c r="DG39" s="23">
        <f t="shared" si="61"/>
        <v>52.848282444159906</v>
      </c>
      <c r="DH39" s="23">
        <f t="shared" si="61"/>
        <v>37.4651636559595</v>
      </c>
      <c r="DI39" s="23">
        <f t="shared" si="61"/>
        <v>26.421099930464337</v>
      </c>
    </row>
    <row r="40" spans="2:112" ht="10.5">
      <c r="B40" s="3" t="s">
        <v>42</v>
      </c>
      <c r="C40" s="23">
        <f>SUM(D37:DI37)</f>
        <v>281059595.44104445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</row>
    <row r="41" spans="2:112" ht="10.5">
      <c r="B41" s="22" t="s">
        <v>43</v>
      </c>
      <c r="C41" s="23">
        <f>SUM(D38:DI38)</f>
        <v>177992856.01490858</v>
      </c>
      <c r="D41" s="17">
        <f>C41/C40</f>
        <v>0.6332922230802993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</row>
    <row r="42" spans="2:112" ht="10.5">
      <c r="B42" s="22" t="s">
        <v>44</v>
      </c>
      <c r="C42" s="23">
        <f>SUM(D39:DI39)</f>
        <v>103066739.42613597</v>
      </c>
      <c r="D42" s="17">
        <f>C42/C40</f>
        <v>0.36670777691970113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</row>
    <row r="43" spans="2:113" ht="10.5">
      <c r="B43" s="3" t="s">
        <v>45</v>
      </c>
      <c r="C43" s="5">
        <f>C40/E27</f>
        <v>1027.8025501336579</v>
      </c>
      <c r="D43" s="24">
        <f aca="true" t="shared" si="62" ref="D43:AI43">D37/D20</f>
        <v>44.44444444444444</v>
      </c>
      <c r="E43" s="24">
        <f t="shared" si="62"/>
        <v>56.19648064972463</v>
      </c>
      <c r="F43" s="24">
        <f t="shared" si="62"/>
        <v>67.89153551061123</v>
      </c>
      <c r="G43" s="24">
        <f t="shared" si="62"/>
        <v>81.7318036119084</v>
      </c>
      <c r="H43" s="24">
        <f t="shared" si="62"/>
        <v>98.04726258008036</v>
      </c>
      <c r="I43" s="24">
        <f t="shared" si="62"/>
        <v>117.20571854067434</v>
      </c>
      <c r="J43" s="24">
        <f t="shared" si="62"/>
        <v>139.614674804301</v>
      </c>
      <c r="K43" s="24">
        <f t="shared" si="62"/>
        <v>165.72280484808599</v>
      </c>
      <c r="L43" s="24">
        <f t="shared" si="62"/>
        <v>196.0209184451378</v>
      </c>
      <c r="M43" s="24">
        <f t="shared" si="62"/>
        <v>231.04230197712454</v>
      </c>
      <c r="N43" s="24">
        <f t="shared" si="62"/>
        <v>271.36230830436585</v>
      </c>
      <c r="O43" s="24">
        <f t="shared" si="62"/>
        <v>317.59706866554217</v>
      </c>
      <c r="P43" s="24">
        <f t="shared" si="62"/>
        <v>370.40119954357647</v>
      </c>
      <c r="Q43" s="24">
        <f t="shared" si="62"/>
        <v>430.46438185628176</v>
      </c>
      <c r="R43" s="24">
        <f t="shared" si="62"/>
        <v>498.5066987553685</v>
      </c>
      <c r="S43" s="24">
        <f t="shared" si="62"/>
        <v>575.27263221449</v>
      </c>
      <c r="T43" s="24">
        <f t="shared" si="62"/>
        <v>661.5236378163507</v>
      </c>
      <c r="U43" s="24">
        <f t="shared" si="62"/>
        <v>758.0292419284683</v>
      </c>
      <c r="V43" s="24">
        <f t="shared" si="62"/>
        <v>865.5566358303703</v>
      </c>
      <c r="W43" s="24">
        <f t="shared" si="62"/>
        <v>984.8587771609903</v>
      </c>
      <c r="X43" s="24">
        <f t="shared" si="62"/>
        <v>1116.6610499037126</v>
      </c>
      <c r="Y43" s="24">
        <f t="shared" si="62"/>
        <v>1261.6465793798686</v>
      </c>
      <c r="Z43" s="24">
        <f t="shared" si="62"/>
        <v>1420.4403474834512</v>
      </c>
      <c r="AA43" s="24">
        <f t="shared" si="62"/>
        <v>1593.5923045061397</v>
      </c>
      <c r="AB43" s="24">
        <f t="shared" si="62"/>
        <v>1781.5597259715826</v>
      </c>
      <c r="AC43" s="24">
        <f t="shared" si="62"/>
        <v>1984.689114297863</v>
      </c>
      <c r="AD43" s="24">
        <f t="shared" si="62"/>
        <v>2203.19799402879</v>
      </c>
      <c r="AE43" s="24">
        <f t="shared" si="62"/>
        <v>2437.1569938747284</v>
      </c>
      <c r="AF43" s="24">
        <f t="shared" si="62"/>
        <v>2686.4726468670183</v>
      </c>
      <c r="AG43" s="24">
        <f t="shared" si="62"/>
        <v>2950.871369542879</v>
      </c>
      <c r="AH43" s="24">
        <f t="shared" si="62"/>
        <v>3229.885100310184</v>
      </c>
      <c r="AI43" s="24">
        <f t="shared" si="62"/>
        <v>3522.8390842351882</v>
      </c>
      <c r="AJ43" s="24">
        <f aca="true" t="shared" si="63" ref="AJ43:BO43">AJ37/AJ20</f>
        <v>3828.8422849540207</v>
      </c>
      <c r="AK43" s="24">
        <f t="shared" si="63"/>
        <v>4146.7808830825115</v>
      </c>
      <c r="AL43" s="24">
        <f t="shared" si="63"/>
        <v>4475.315283670931</v>
      </c>
      <c r="AM43" s="24">
        <f t="shared" si="63"/>
        <v>4812.8810027034815</v>
      </c>
      <c r="AN43" s="24">
        <f t="shared" si="63"/>
        <v>5157.693734715613</v>
      </c>
      <c r="AO43" s="24">
        <f t="shared" si="63"/>
        <v>5507.758821225211</v>
      </c>
      <c r="AP43" s="24">
        <f t="shared" si="63"/>
        <v>5860.88524438036</v>
      </c>
      <c r="AQ43" s="24">
        <f t="shared" si="63"/>
        <v>6214.704164141789</v>
      </c>
      <c r="AR43" s="24">
        <f t="shared" si="63"/>
        <v>6566.69190311958</v>
      </c>
      <c r="AS43" s="24">
        <f t="shared" si="63"/>
        <v>6914.197164033664</v>
      </c>
      <c r="AT43" s="24">
        <f t="shared" si="63"/>
        <v>7254.472144222381</v>
      </c>
      <c r="AU43" s="24">
        <f t="shared" si="63"/>
        <v>7584.70709351635</v>
      </c>
      <c r="AV43" s="24">
        <f t="shared" si="63"/>
        <v>7902.067750102813</v>
      </c>
      <c r="AW43" s="24">
        <f t="shared" si="63"/>
        <v>8203.734987698186</v>
      </c>
      <c r="AX43" s="24">
        <f t="shared" si="63"/>
        <v>8486.945920230226</v>
      </c>
      <c r="AY43" s="24">
        <f t="shared" si="63"/>
        <v>8749.03564078906</v>
      </c>
      <c r="AZ43" s="24">
        <f t="shared" si="63"/>
        <v>8987.478722847012</v>
      </c>
      <c r="BA43" s="24">
        <f t="shared" si="63"/>
        <v>9199.929586064767</v>
      </c>
      <c r="BB43" s="24">
        <f t="shared" si="63"/>
        <v>9384.260828057451</v>
      </c>
      <c r="BC43" s="24">
        <f t="shared" si="63"/>
        <v>9538.598648125586</v>
      </c>
      <c r="BD43" s="24">
        <f t="shared" si="63"/>
        <v>9661.354539115946</v>
      </c>
      <c r="BE43" s="24">
        <f t="shared" si="63"/>
        <v>9751.252498310772</v>
      </c>
      <c r="BF43" s="24">
        <f t="shared" si="63"/>
        <v>9807.351105702537</v>
      </c>
      <c r="BG43" s="24">
        <f t="shared" si="63"/>
        <v>9829.059935505822</v>
      </c>
      <c r="BH43" s="24">
        <f t="shared" si="63"/>
        <v>9816.149900846598</v>
      </c>
      <c r="BI43" s="24">
        <f t="shared" si="63"/>
        <v>9768.757278181212</v>
      </c>
      <c r="BJ43" s="24">
        <f t="shared" si="63"/>
        <v>9687.381312584179</v>
      </c>
      <c r="BK43" s="24">
        <f t="shared" si="63"/>
        <v>9572.875462749054</v>
      </c>
      <c r="BL43" s="24">
        <f t="shared" si="63"/>
        <v>9426.432500395147</v>
      </c>
      <c r="BM43" s="24">
        <f t="shared" si="63"/>
        <v>9249.5638278601</v>
      </c>
      <c r="BN43" s="24">
        <f t="shared" si="63"/>
        <v>9044.073515340617</v>
      </c>
      <c r="BO43" s="24">
        <f t="shared" si="63"/>
        <v>8812.027681312606</v>
      </c>
      <c r="BP43" s="24">
        <f aca="true" t="shared" si="64" ref="BP43:CU43">BP37/BP20</f>
        <v>8555.719942503974</v>
      </c>
      <c r="BQ43" s="24">
        <f t="shared" si="64"/>
        <v>8277.633740517349</v>
      </c>
      <c r="BR43" s="24">
        <f t="shared" si="64"/>
        <v>7980.40240873729</v>
      </c>
      <c r="BS43" s="24">
        <f t="shared" si="64"/>
        <v>7666.767874321992</v>
      </c>
      <c r="BT43" s="24">
        <f t="shared" si="64"/>
        <v>7339.538895596213</v>
      </c>
      <c r="BU43" s="24">
        <f t="shared" si="64"/>
        <v>7001.54971564612</v>
      </c>
      <c r="BV43" s="24">
        <f t="shared" si="64"/>
        <v>6655.619969827825</v>
      </c>
      <c r="BW43" s="24">
        <f t="shared" si="64"/>
        <v>6304.516620457062</v>
      </c>
      <c r="BX43" s="24">
        <f t="shared" si="64"/>
        <v>5950.9186090129115</v>
      </c>
      <c r="BY43" s="24">
        <f t="shared" si="64"/>
        <v>5597.384818139911</v>
      </c>
      <c r="BZ43" s="24">
        <f t="shared" si="64"/>
        <v>5246.3258263097</v>
      </c>
      <c r="CA43" s="24">
        <f t="shared" si="64"/>
        <v>4899.979821148551</v>
      </c>
      <c r="CB43" s="24">
        <f t="shared" si="64"/>
        <v>4560.392917140405</v>
      </c>
      <c r="CC43" s="24">
        <f t="shared" si="64"/>
        <v>4229.404003559669</v>
      </c>
      <c r="CD43" s="24">
        <f t="shared" si="64"/>
        <v>3908.63413271268</v>
      </c>
      <c r="CE43" s="24">
        <f t="shared" si="64"/>
        <v>3599.480350143689</v>
      </c>
      <c r="CF43" s="24">
        <f t="shared" si="64"/>
        <v>3303.113770198583</v>
      </c>
      <c r="CG43" s="24">
        <f t="shared" si="64"/>
        <v>3020.4816145076275</v>
      </c>
      <c r="CH43" s="24">
        <f t="shared" si="64"/>
        <v>2752.312859233954</v>
      </c>
      <c r="CI43" s="24">
        <f t="shared" si="64"/>
        <v>2499.1270804204</v>
      </c>
      <c r="CJ43" s="24">
        <f t="shared" si="64"/>
        <v>2261.2460459402937</v>
      </c>
      <c r="CK43" s="24">
        <f t="shared" si="64"/>
        <v>2038.8075773376238</v>
      </c>
      <c r="CL43" s="24">
        <f t="shared" si="64"/>
        <v>1831.781194632322</v>
      </c>
      <c r="CM43" s="24">
        <f t="shared" si="64"/>
        <v>1639.985060921086</v>
      </c>
      <c r="CN43" s="24">
        <f t="shared" si="64"/>
        <v>1463.1037599068575</v>
      </c>
      <c r="CO43" s="24">
        <f t="shared" si="64"/>
        <v>1300.7064666402002</v>
      </c>
      <c r="CP43" s="24">
        <f t="shared" si="64"/>
        <v>1152.2651078587385</v>
      </c>
      <c r="CQ43" s="24">
        <f t="shared" si="64"/>
        <v>1017.1721513659447</v>
      </c>
      <c r="CR43" s="24">
        <f t="shared" si="64"/>
        <v>894.7577118758674</v>
      </c>
      <c r="CS43" s="24">
        <f t="shared" si="64"/>
        <v>784.3057116977751</v>
      </c>
      <c r="CT43" s="24">
        <f t="shared" si="64"/>
        <v>685.0688866962141</v>
      </c>
      <c r="CU43" s="24">
        <f t="shared" si="64"/>
        <v>596.2824794630199</v>
      </c>
      <c r="CV43" s="24">
        <f aca="true" t="shared" si="65" ref="CV43:DI43">CV37/CV20</f>
        <v>517.1765111182091</v>
      </c>
      <c r="CW43" s="24">
        <f t="shared" si="65"/>
        <v>446.98656939782893</v>
      </c>
      <c r="CX43" s="24">
        <f t="shared" si="65"/>
        <v>384.96309272657373</v>
      </c>
      <c r="CY43" s="24">
        <f t="shared" si="65"/>
        <v>330.3791671082489</v>
      </c>
      <c r="CZ43" s="24">
        <f t="shared" si="65"/>
        <v>282.5368844462506</v>
      </c>
      <c r="DA43" s="24">
        <f t="shared" si="65"/>
        <v>240.77233711215118</v>
      </c>
      <c r="DB43" s="24">
        <f t="shared" si="65"/>
        <v>204.4593442073548</v>
      </c>
      <c r="DC43" s="24">
        <f t="shared" si="65"/>
        <v>173.0120201871515</v>
      </c>
      <c r="DD43" s="24">
        <f t="shared" si="65"/>
        <v>145.8863066655136</v>
      </c>
      <c r="DE43" s="24">
        <f t="shared" si="65"/>
        <v>122.5805937371929</v>
      </c>
      <c r="DF43" s="24">
        <f t="shared" si="65"/>
        <v>102.63555857009011</v>
      </c>
      <c r="DG43" s="24">
        <f t="shared" si="65"/>
        <v>85.63334691752341</v>
      </c>
      <c r="DH43" s="24">
        <f t="shared" si="65"/>
        <v>71.19621818328493</v>
      </c>
      <c r="DI43" s="24">
        <f t="shared" si="65"/>
        <v>58.98476734766497</v>
      </c>
    </row>
    <row r="44" spans="2:113" ht="10.5">
      <c r="B44" s="22" t="s">
        <v>46</v>
      </c>
      <c r="C44" s="5">
        <f>C41/E28</f>
        <v>1320.2025346696526</v>
      </c>
      <c r="D44" s="24">
        <f aca="true" t="shared" si="66" ref="D44:AI44">D38/D18</f>
        <v>45.35147392290249</v>
      </c>
      <c r="E44" s="24">
        <f t="shared" si="66"/>
        <v>58.689138543070435</v>
      </c>
      <c r="F44" s="24">
        <f t="shared" si="66"/>
        <v>72.50777024893242</v>
      </c>
      <c r="G44" s="24">
        <f t="shared" si="66"/>
        <v>89.19200231259437</v>
      </c>
      <c r="H44" s="24">
        <f t="shared" si="66"/>
        <v>109.24003387045934</v>
      </c>
      <c r="I44" s="24">
        <f t="shared" si="66"/>
        <v>133.21474174813616</v>
      </c>
      <c r="J44" s="24">
        <f t="shared" si="66"/>
        <v>161.74739573781386</v>
      </c>
      <c r="K44" s="24">
        <f t="shared" si="66"/>
        <v>195.54056030481863</v>
      </c>
      <c r="L44" s="24">
        <f t="shared" si="66"/>
        <v>230.66252297382368</v>
      </c>
      <c r="M44" s="24">
        <f t="shared" si="66"/>
        <v>282.08475645379804</v>
      </c>
      <c r="N44" s="24">
        <f t="shared" si="66"/>
        <v>336.6067512960875</v>
      </c>
      <c r="O44" s="24">
        <f t="shared" si="66"/>
        <v>399.92686185277825</v>
      </c>
      <c r="P44" s="24">
        <f t="shared" si="66"/>
        <v>463.6379241317293</v>
      </c>
      <c r="Q44" s="24">
        <f t="shared" si="66"/>
        <v>557.2367200836655</v>
      </c>
      <c r="R44" s="24">
        <f t="shared" si="66"/>
        <v>640.4234147545626</v>
      </c>
      <c r="S44" s="24">
        <f t="shared" si="66"/>
        <v>763.0571635717045</v>
      </c>
      <c r="T44" s="24">
        <f t="shared" si="66"/>
        <v>852.3411851209099</v>
      </c>
      <c r="U44" s="24">
        <f t="shared" si="66"/>
        <v>1026.9105486504222</v>
      </c>
      <c r="V44" s="24">
        <f t="shared" si="66"/>
        <v>1183.5652582543914</v>
      </c>
      <c r="W44" s="24">
        <f t="shared" si="66"/>
        <v>1358.208208523017</v>
      </c>
      <c r="X44" s="24">
        <f t="shared" si="66"/>
        <v>1520.8315638275208</v>
      </c>
      <c r="Y44" s="24">
        <f t="shared" si="66"/>
        <v>1730.1523898655134</v>
      </c>
      <c r="Z44" s="24">
        <f t="shared" si="66"/>
        <v>1999.7516761831007</v>
      </c>
      <c r="AA44" s="24">
        <f t="shared" si="66"/>
        <v>2210.2147965850622</v>
      </c>
      <c r="AB44" s="24">
        <f t="shared" si="66"/>
        <v>2532.5340422299096</v>
      </c>
      <c r="AC44" s="24">
        <f t="shared" si="66"/>
        <v>2831.5010434274946</v>
      </c>
      <c r="AD44" s="24">
        <f t="shared" si="66"/>
        <v>3152.047175725777</v>
      </c>
      <c r="AE44" s="24">
        <f t="shared" si="66"/>
        <v>3493.6809377782583</v>
      </c>
      <c r="AF44" s="24">
        <f t="shared" si="66"/>
        <v>3855.567585478101</v>
      </c>
      <c r="AG44" s="24">
        <f t="shared" si="66"/>
        <v>4236.507203530135</v>
      </c>
      <c r="AH44" s="24">
        <f t="shared" si="66"/>
        <v>4634.918763368892</v>
      </c>
      <c r="AI44" s="24">
        <f t="shared" si="66"/>
        <v>5048.831220424863</v>
      </c>
      <c r="AJ44" s="24">
        <f aca="true" t="shared" si="67" ref="AJ44:BO44">AJ38/AJ18</f>
        <v>5366.364934944523</v>
      </c>
      <c r="AK44" s="24">
        <f t="shared" si="67"/>
        <v>5795.061196931802</v>
      </c>
      <c r="AL44" s="24">
        <f t="shared" si="67"/>
        <v>6230.894509483219</v>
      </c>
      <c r="AM44" s="24">
        <f t="shared" si="67"/>
        <v>6670.48357795264</v>
      </c>
      <c r="AN44" s="24">
        <f t="shared" si="67"/>
        <v>7110.150421028854</v>
      </c>
      <c r="AO44" s="24">
        <f t="shared" si="67"/>
        <v>7545.965350832249</v>
      </c>
      <c r="AP44" s="24">
        <f t="shared" si="67"/>
        <v>8136.531266952965</v>
      </c>
      <c r="AQ44" s="24">
        <f t="shared" si="67"/>
        <v>8389.392021756332</v>
      </c>
      <c r="AR44" s="24">
        <f t="shared" si="67"/>
        <v>8788.406824996764</v>
      </c>
      <c r="AS44" s="24">
        <f t="shared" si="67"/>
        <v>9353.58914403589</v>
      </c>
      <c r="AT44" s="24">
        <f t="shared" si="67"/>
        <v>9519.477826517134</v>
      </c>
      <c r="AU44" s="24">
        <f t="shared" si="67"/>
        <v>9843.202880892504</v>
      </c>
      <c r="AV44" s="24">
        <f t="shared" si="67"/>
        <v>10133.845882255686</v>
      </c>
      <c r="AW44" s="24">
        <f t="shared" si="67"/>
        <v>10387.874698749481</v>
      </c>
      <c r="AX44" s="24">
        <f t="shared" si="67"/>
        <v>10602.143017153894</v>
      </c>
      <c r="AY44" s="24">
        <f t="shared" si="67"/>
        <v>10993.83177475649</v>
      </c>
      <c r="AZ44" s="24">
        <f t="shared" si="67"/>
        <v>11123.594288178569</v>
      </c>
      <c r="BA44" s="24">
        <f t="shared" si="67"/>
        <v>11206.13221840727</v>
      </c>
      <c r="BB44" s="24">
        <f t="shared" si="67"/>
        <v>11240.377393366245</v>
      </c>
      <c r="BC44" s="24">
        <f t="shared" si="67"/>
        <v>11225.885080021757</v>
      </c>
      <c r="BD44" s="24">
        <f t="shared" si="67"/>
        <v>11162.843596541223</v>
      </c>
      <c r="BE44" s="24">
        <f t="shared" si="67"/>
        <v>11052.070239728684</v>
      </c>
      <c r="BF44" s="24">
        <f t="shared" si="67"/>
        <v>10894.993650861823</v>
      </c>
      <c r="BG44" s="24">
        <f t="shared" si="67"/>
        <v>10693.623151832297</v>
      </c>
      <c r="BH44" s="24">
        <f t="shared" si="67"/>
        <v>10241.49585223668</v>
      </c>
      <c r="BI44" s="24">
        <f t="shared" si="67"/>
        <v>9965.300163542945</v>
      </c>
      <c r="BJ44" s="24">
        <f t="shared" si="67"/>
        <v>9654.5475162728</v>
      </c>
      <c r="BK44" s="24">
        <f t="shared" si="67"/>
        <v>9312.965899828037</v>
      </c>
      <c r="BL44" s="24">
        <f t="shared" si="67"/>
        <v>9127.095067274839</v>
      </c>
      <c r="BM44" s="24">
        <f t="shared" si="67"/>
        <v>8553.499524303063</v>
      </c>
      <c r="BN44" s="24">
        <f t="shared" si="67"/>
        <v>8310.315159978614</v>
      </c>
      <c r="BO44" s="24">
        <f t="shared" si="67"/>
        <v>7878.286628520339</v>
      </c>
      <c r="BP44" s="24">
        <f aca="true" t="shared" si="68" ref="BP44:CU44">BP38/BP18</f>
        <v>7591.287712460446</v>
      </c>
      <c r="BQ44" s="24">
        <f t="shared" si="68"/>
        <v>7134.422620733198</v>
      </c>
      <c r="BR44" s="24">
        <f t="shared" si="68"/>
        <v>6676.006656122541</v>
      </c>
      <c r="BS44" s="24">
        <f t="shared" si="68"/>
        <v>6219.983586613106</v>
      </c>
      <c r="BT44" s="24">
        <f t="shared" si="68"/>
        <v>5892.772088142817</v>
      </c>
      <c r="BU44" s="24">
        <f t="shared" si="68"/>
        <v>5442.785503420515</v>
      </c>
      <c r="BV44" s="24">
        <f t="shared" si="68"/>
        <v>5005.383331396574</v>
      </c>
      <c r="BW44" s="24">
        <f t="shared" si="68"/>
        <v>4682.82622185649</v>
      </c>
      <c r="BX44" s="24">
        <f t="shared" si="68"/>
        <v>4269.266469711072</v>
      </c>
      <c r="BY44" s="24">
        <f t="shared" si="68"/>
        <v>3875.3687426895885</v>
      </c>
      <c r="BZ44" s="24">
        <f t="shared" si="68"/>
        <v>3502.574248332627</v>
      </c>
      <c r="CA44" s="24">
        <f t="shared" si="68"/>
        <v>3221.970317347961</v>
      </c>
      <c r="CB44" s="24">
        <f t="shared" si="68"/>
        <v>2886.8548660933775</v>
      </c>
      <c r="CC44" s="24">
        <f t="shared" si="68"/>
        <v>2633.9210442018875</v>
      </c>
      <c r="CD44" s="24">
        <f t="shared" si="68"/>
        <v>2339.565804667993</v>
      </c>
      <c r="CE44" s="24">
        <f t="shared" si="68"/>
        <v>2069.104029892828</v>
      </c>
      <c r="CF44" s="24">
        <f t="shared" si="68"/>
        <v>1821.9813901176383</v>
      </c>
      <c r="CG44" s="24">
        <f t="shared" si="68"/>
        <v>1597.4235972240144</v>
      </c>
      <c r="CH44" s="24">
        <f t="shared" si="68"/>
        <v>1394.4752259204508</v>
      </c>
      <c r="CI44" s="24">
        <f t="shared" si="68"/>
        <v>1185.1033394256845</v>
      </c>
      <c r="CJ44" s="24">
        <f t="shared" si="68"/>
        <v>1048.904295565699</v>
      </c>
      <c r="CK44" s="24">
        <f t="shared" si="68"/>
        <v>903.7955890195274</v>
      </c>
      <c r="CL44" s="24">
        <f t="shared" si="68"/>
        <v>758.1572323610245</v>
      </c>
      <c r="CM44" s="24">
        <f t="shared" si="68"/>
        <v>662.342419649342</v>
      </c>
      <c r="CN44" s="24">
        <f t="shared" si="68"/>
        <v>563.3270031473841</v>
      </c>
      <c r="CO44" s="24">
        <f t="shared" si="68"/>
        <v>488.1320668191516</v>
      </c>
      <c r="CP44" s="24">
        <f t="shared" si="68"/>
        <v>411.5706866531602</v>
      </c>
      <c r="CQ44" s="24">
        <f t="shared" si="68"/>
        <v>345.51434318552845</v>
      </c>
      <c r="CR44" s="24">
        <f t="shared" si="68"/>
        <v>288.8033820707425</v>
      </c>
      <c r="CS44" s="24">
        <f t="shared" si="68"/>
        <v>240.35492057018584</v>
      </c>
      <c r="CT44" s="24">
        <f t="shared" si="68"/>
        <v>203.90950670191472</v>
      </c>
      <c r="CU44" s="24">
        <f t="shared" si="68"/>
        <v>168.23537246109603</v>
      </c>
      <c r="CV44" s="24">
        <f aca="true" t="shared" si="69" ref="CV44:DI44">CV38/CV18</f>
        <v>138.2011645537838</v>
      </c>
      <c r="CW44" s="24">
        <f t="shared" si="69"/>
        <v>113.0370044558997</v>
      </c>
      <c r="CX44" s="24">
        <f t="shared" si="69"/>
        <v>92.05430975396074</v>
      </c>
      <c r="CY44" s="24">
        <f t="shared" si="69"/>
        <v>76.46234166637032</v>
      </c>
      <c r="CZ44" s="24">
        <f t="shared" si="69"/>
        <v>61.73055441359173</v>
      </c>
      <c r="DA44" s="24">
        <f t="shared" si="69"/>
        <v>49.621205334491556</v>
      </c>
      <c r="DB44" s="24">
        <f t="shared" si="69"/>
        <v>39.714490009709905</v>
      </c>
      <c r="DC44" s="24">
        <f t="shared" si="69"/>
        <v>32.439121517641325</v>
      </c>
      <c r="DD44" s="24">
        <f t="shared" si="69"/>
        <v>25.73830022896537</v>
      </c>
      <c r="DE44" s="24">
        <f t="shared" si="69"/>
        <v>20.333174557202977</v>
      </c>
      <c r="DF44" s="24">
        <f t="shared" si="69"/>
        <v>15.993557064099972</v>
      </c>
      <c r="DG44" s="24">
        <f t="shared" si="69"/>
        <v>12.52562738482028</v>
      </c>
      <c r="DH44" s="24">
        <f t="shared" si="69"/>
        <v>9.767163563145752</v>
      </c>
      <c r="DI44" s="24">
        <f t="shared" si="69"/>
        <v>7.583190771463717</v>
      </c>
    </row>
    <row r="45" spans="2:113" ht="10.5">
      <c r="B45" s="22" t="s">
        <v>47</v>
      </c>
      <c r="C45" s="5">
        <f>C42/E29</f>
        <v>743.4426799355126</v>
      </c>
      <c r="D45" s="24">
        <f aca="true" t="shared" si="70" ref="D45:AI45">D39/D19</f>
        <v>43.57298474945534</v>
      </c>
      <c r="E45" s="24">
        <f t="shared" si="70"/>
        <v>53.801574046313945</v>
      </c>
      <c r="F45" s="24">
        <f t="shared" si="70"/>
        <v>63.45632958555755</v>
      </c>
      <c r="G45" s="24">
        <f t="shared" si="70"/>
        <v>74.56416172301407</v>
      </c>
      <c r="H45" s="24">
        <f t="shared" si="70"/>
        <v>87.29342349716723</v>
      </c>
      <c r="I45" s="24">
        <f t="shared" si="70"/>
        <v>101.82450016487769</v>
      </c>
      <c r="J45" s="24">
        <f t="shared" si="70"/>
        <v>118.34990371131803</v>
      </c>
      <c r="K45" s="24">
        <f t="shared" si="70"/>
        <v>137.07437313475467</v>
      </c>
      <c r="L45" s="24">
        <f t="shared" si="70"/>
        <v>161.3793139164519</v>
      </c>
      <c r="M45" s="24">
        <f t="shared" si="70"/>
        <v>182.00151238188923</v>
      </c>
      <c r="N45" s="24">
        <f t="shared" si="70"/>
        <v>208.67647092016273</v>
      </c>
      <c r="O45" s="24">
        <f t="shared" si="70"/>
        <v>238.49589481898207</v>
      </c>
      <c r="P45" s="24">
        <f t="shared" si="70"/>
        <v>277.16447495542366</v>
      </c>
      <c r="Q45" s="24">
        <f t="shared" si="70"/>
        <v>308.6635078731091</v>
      </c>
      <c r="R45" s="24">
        <f t="shared" si="70"/>
        <v>356.5899827561744</v>
      </c>
      <c r="S45" s="24">
        <f t="shared" si="70"/>
        <v>394.8522001261859</v>
      </c>
      <c r="T45" s="24">
        <f t="shared" si="70"/>
        <v>462.9176191932381</v>
      </c>
      <c r="U45" s="24">
        <f t="shared" si="70"/>
        <v>499.69230017600273</v>
      </c>
      <c r="V45" s="24">
        <f t="shared" si="70"/>
        <v>560.0189397759187</v>
      </c>
      <c r="W45" s="24">
        <f t="shared" si="70"/>
        <v>626.1504999700235</v>
      </c>
      <c r="X45" s="24">
        <f t="shared" si="70"/>
        <v>712.4905359799044</v>
      </c>
      <c r="Y45" s="24">
        <f t="shared" si="70"/>
        <v>793.140768894224</v>
      </c>
      <c r="Z45" s="24">
        <f t="shared" si="70"/>
        <v>863.847110105357</v>
      </c>
      <c r="AA45" s="24">
        <f t="shared" si="70"/>
        <v>976.9698124272171</v>
      </c>
      <c r="AB45" s="24">
        <f t="shared" si="70"/>
        <v>1060.0353828998568</v>
      </c>
      <c r="AC45" s="24">
        <f t="shared" si="70"/>
        <v>1171.0854961144912</v>
      </c>
      <c r="AD45" s="24">
        <f t="shared" si="70"/>
        <v>1291.558584163058</v>
      </c>
      <c r="AE45" s="24">
        <f t="shared" si="70"/>
        <v>1422.0653614968269</v>
      </c>
      <c r="AF45" s="24">
        <f t="shared" si="70"/>
        <v>1563.2245685936255</v>
      </c>
      <c r="AG45" s="24">
        <f t="shared" si="70"/>
        <v>1715.6526270845357</v>
      </c>
      <c r="AH45" s="24">
        <f t="shared" si="70"/>
        <v>1879.950796587113</v>
      </c>
      <c r="AI45" s="24">
        <f t="shared" si="70"/>
        <v>2056.6897769156963</v>
      </c>
      <c r="AJ45" s="24">
        <f aca="true" t="shared" si="71" ref="AJ45:BO45">AJ39/AJ19</f>
        <v>2291.3196349635177</v>
      </c>
      <c r="AK45" s="24">
        <f t="shared" si="71"/>
        <v>2498.5005692332197</v>
      </c>
      <c r="AL45" s="24">
        <f t="shared" si="71"/>
        <v>2719.736057858643</v>
      </c>
      <c r="AM45" s="24">
        <f t="shared" si="71"/>
        <v>2955.2784274543233</v>
      </c>
      <c r="AN45" s="24">
        <f t="shared" si="71"/>
        <v>3205.2370484023722</v>
      </c>
      <c r="AO45" s="24">
        <f t="shared" si="71"/>
        <v>3469.552291618173</v>
      </c>
      <c r="AP45" s="24">
        <f t="shared" si="71"/>
        <v>3674.4802423007986</v>
      </c>
      <c r="AQ45" s="24">
        <f t="shared" si="71"/>
        <v>4040.0163065272477</v>
      </c>
      <c r="AR45" s="24">
        <f t="shared" si="71"/>
        <v>4344.976981242396</v>
      </c>
      <c r="AS45" s="24">
        <f t="shared" si="71"/>
        <v>4570.467614619761</v>
      </c>
      <c r="AT45" s="24">
        <f t="shared" si="71"/>
        <v>4989.466461927628</v>
      </c>
      <c r="AU45" s="24">
        <f t="shared" si="71"/>
        <v>5326.211306140196</v>
      </c>
      <c r="AV45" s="24">
        <f t="shared" si="71"/>
        <v>5670.2896179499385</v>
      </c>
      <c r="AW45" s="24">
        <f t="shared" si="71"/>
        <v>6019.595276646891</v>
      </c>
      <c r="AX45" s="24">
        <f t="shared" si="71"/>
        <v>6371.748823306556</v>
      </c>
      <c r="AY45" s="24">
        <f t="shared" si="71"/>
        <v>6592.270727761527</v>
      </c>
      <c r="AZ45" s="24">
        <f t="shared" si="71"/>
        <v>6935.1323953715955</v>
      </c>
      <c r="BA45" s="24">
        <f t="shared" si="71"/>
        <v>7272.401566755302</v>
      </c>
      <c r="BB45" s="24">
        <f t="shared" si="71"/>
        <v>7600.9331476627285</v>
      </c>
      <c r="BC45" s="24">
        <f t="shared" si="71"/>
        <v>7917.480311597891</v>
      </c>
      <c r="BD45" s="24">
        <f t="shared" si="71"/>
        <v>8218.747405511267</v>
      </c>
      <c r="BE45" s="24">
        <f t="shared" si="71"/>
        <v>8501.447217340621</v>
      </c>
      <c r="BF45" s="24">
        <f t="shared" si="71"/>
        <v>8762.361209373026</v>
      </c>
      <c r="BG45" s="24">
        <f t="shared" si="71"/>
        <v>8998.401159035286</v>
      </c>
      <c r="BH45" s="24">
        <f t="shared" si="71"/>
        <v>9390.803949456518</v>
      </c>
      <c r="BI45" s="24">
        <f t="shared" si="71"/>
        <v>9572.214392819478</v>
      </c>
      <c r="BJ45" s="24">
        <f t="shared" si="71"/>
        <v>9720.215108895556</v>
      </c>
      <c r="BK45" s="24">
        <f t="shared" si="71"/>
        <v>9832.785025670073</v>
      </c>
      <c r="BL45" s="24">
        <f t="shared" si="71"/>
        <v>9714.031210647994</v>
      </c>
      <c r="BM45" s="24">
        <f t="shared" si="71"/>
        <v>9945.62813141714</v>
      </c>
      <c r="BN45" s="24">
        <f t="shared" si="71"/>
        <v>9749.057033237441</v>
      </c>
      <c r="BO45" s="24">
        <f t="shared" si="71"/>
        <v>9709.151437916944</v>
      </c>
      <c r="BP45" s="24">
        <f aca="true" t="shared" si="72" ref="BP45:CU45">BP39/BP19</f>
        <v>9445.96507792877</v>
      </c>
      <c r="BQ45" s="24">
        <f t="shared" si="72"/>
        <v>9332.905543395027</v>
      </c>
      <c r="BR45" s="24">
        <f t="shared" si="72"/>
        <v>9184.46002653552</v>
      </c>
      <c r="BS45" s="24">
        <f t="shared" si="72"/>
        <v>9002.261062976348</v>
      </c>
      <c r="BT45" s="24">
        <f t="shared" si="72"/>
        <v>8622.520781451112</v>
      </c>
      <c r="BU45" s="24">
        <f t="shared" si="72"/>
        <v>8383.85005478958</v>
      </c>
      <c r="BV45" s="24">
        <f t="shared" si="72"/>
        <v>8119.037366172519</v>
      </c>
      <c r="BW45" s="24">
        <f t="shared" si="72"/>
        <v>7685.956589635328</v>
      </c>
      <c r="BX45" s="24">
        <f t="shared" si="72"/>
        <v>7383.437098047812</v>
      </c>
      <c r="BY45" s="24">
        <f t="shared" si="72"/>
        <v>7064.287400930925</v>
      </c>
      <c r="BZ45" s="24">
        <f t="shared" si="72"/>
        <v>6731.743837179056</v>
      </c>
      <c r="CA45" s="24">
        <f t="shared" si="72"/>
        <v>6272.8966878944875</v>
      </c>
      <c r="CB45" s="24">
        <f t="shared" si="72"/>
        <v>5929.651322542517</v>
      </c>
      <c r="CC45" s="24">
        <f t="shared" si="72"/>
        <v>5482.997757340784</v>
      </c>
      <c r="CD45" s="24">
        <f t="shared" si="72"/>
        <v>5141.473533319219</v>
      </c>
      <c r="CE45" s="24">
        <f t="shared" si="72"/>
        <v>4801.918887483651</v>
      </c>
      <c r="CF45" s="24">
        <f t="shared" si="72"/>
        <v>4466.860640262182</v>
      </c>
      <c r="CG45" s="24">
        <f t="shared" si="72"/>
        <v>4138.598628087608</v>
      </c>
      <c r="CH45" s="24">
        <f t="shared" si="72"/>
        <v>3819.185285408849</v>
      </c>
      <c r="CI45" s="24">
        <f t="shared" si="72"/>
        <v>3574.2374139615313</v>
      </c>
      <c r="CJ45" s="24">
        <f t="shared" si="72"/>
        <v>3213.800278377475</v>
      </c>
      <c r="CK45" s="24">
        <f t="shared" si="72"/>
        <v>2930.602711016128</v>
      </c>
      <c r="CL45" s="24">
        <f t="shared" si="72"/>
        <v>2710.20080012702</v>
      </c>
      <c r="CM45" s="24">
        <f t="shared" si="72"/>
        <v>2408.132850491742</v>
      </c>
      <c r="CN45" s="24">
        <f t="shared" si="72"/>
        <v>2170.0712116464433</v>
      </c>
      <c r="CO45" s="24">
        <f t="shared" si="72"/>
        <v>1913.701189312219</v>
      </c>
      <c r="CP45" s="24">
        <f t="shared" si="72"/>
        <v>1711.0345835050518</v>
      </c>
      <c r="CQ45" s="24">
        <f t="shared" si="72"/>
        <v>1523.8613750809957</v>
      </c>
      <c r="CR45" s="24">
        <f t="shared" si="72"/>
        <v>1351.881153658681</v>
      </c>
      <c r="CS45" s="24">
        <f t="shared" si="72"/>
        <v>1194.6545541273597</v>
      </c>
      <c r="CT45" s="24">
        <f t="shared" si="72"/>
        <v>1033.4946446231204</v>
      </c>
      <c r="CU45" s="24">
        <f t="shared" si="72"/>
        <v>906.2476259126885</v>
      </c>
      <c r="CV45" s="24">
        <f aca="true" t="shared" si="73" ref="CV45:DI45">CV39/CV19</f>
        <v>791.6069344924481</v>
      </c>
      <c r="CW45" s="24">
        <f t="shared" si="73"/>
        <v>688.8121164247432</v>
      </c>
      <c r="CX45" s="24">
        <f t="shared" si="73"/>
        <v>597.0694528101899</v>
      </c>
      <c r="CY45" s="24">
        <f t="shared" si="73"/>
        <v>506.829842415317</v>
      </c>
      <c r="CZ45" s="24">
        <f t="shared" si="73"/>
        <v>435.9785714180983</v>
      </c>
      <c r="DA45" s="24">
        <f t="shared" si="73"/>
        <v>373.60617444916886</v>
      </c>
      <c r="DB45" s="24">
        <f t="shared" si="73"/>
        <v>318.94305644639616</v>
      </c>
      <c r="DC45" s="24">
        <f t="shared" si="73"/>
        <v>266.727285966825</v>
      </c>
      <c r="DD45" s="24">
        <f t="shared" si="73"/>
        <v>225.9849776232124</v>
      </c>
      <c r="DE45" s="24">
        <f t="shared" si="73"/>
        <v>190.74553985718617</v>
      </c>
      <c r="DF45" s="24">
        <f t="shared" si="73"/>
        <v>160.39689290741688</v>
      </c>
      <c r="DG45" s="24">
        <f t="shared" si="73"/>
        <v>134.3718266059922</v>
      </c>
      <c r="DH45" s="24">
        <f t="shared" si="73"/>
        <v>112.1489212633777</v>
      </c>
      <c r="DI45" s="24">
        <f t="shared" si="73"/>
        <v>93.25248506513246</v>
      </c>
    </row>
    <row r="46" spans="2:113" ht="10.5">
      <c r="B46" s="22" t="s">
        <v>48</v>
      </c>
      <c r="C46" s="26">
        <f>1-PRODUCT(D43:CP43)^(1/(COUNT(D43:CP43)))/AVERAGE(D43:CP43)</f>
        <v>0.4571787568290163</v>
      </c>
      <c r="D46" s="1" t="s">
        <v>49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</row>
    <row r="47" spans="2:7" ht="10.5">
      <c r="B47" s="22" t="s">
        <v>50</v>
      </c>
      <c r="C47" s="26">
        <f>1-PRODUCT(D44:CP44)^(1/(COUNT(D44:CP44)))/AVERAGE(D44:CP44)</f>
        <v>0.48603075140600627</v>
      </c>
      <c r="D47" s="1" t="s">
        <v>49</v>
      </c>
      <c r="E47" s="4"/>
      <c r="F47" s="16"/>
      <c r="G47" s="8"/>
    </row>
    <row r="48" spans="2:7" ht="10.5">
      <c r="B48" s="22" t="s">
        <v>51</v>
      </c>
      <c r="C48" s="26">
        <f>1-PRODUCT(D45:CP45)^(1/(COUNT(D45:CP45)))/AVERAGE(D45:CP45)</f>
        <v>0.49076164159774105</v>
      </c>
      <c r="D48" s="1" t="s">
        <v>49</v>
      </c>
      <c r="E48" s="4"/>
      <c r="F48" s="16"/>
      <c r="G48" s="17"/>
    </row>
    <row r="49" spans="3:7" ht="10.5">
      <c r="C49" s="22"/>
      <c r="D49" s="15"/>
      <c r="E49" s="4"/>
      <c r="F49" s="16"/>
      <c r="G49" s="17"/>
    </row>
    <row r="50" spans="3:7" ht="10.5">
      <c r="C50" s="22"/>
      <c r="F50" s="5"/>
      <c r="G50" s="5"/>
    </row>
    <row r="51" spans="3:7" ht="10.5">
      <c r="C51" s="22"/>
      <c r="F51" s="5"/>
      <c r="G51" s="5"/>
    </row>
    <row r="52" spans="5:7" ht="10.5">
      <c r="E52" s="1" t="str">
        <f>$H$5</f>
        <v>PVD</v>
      </c>
      <c r="F52" s="5"/>
      <c r="G52" s="5"/>
    </row>
    <row r="53" spans="3:7" ht="10.5">
      <c r="C53" s="22" t="s">
        <v>52</v>
      </c>
      <c r="D53" s="1">
        <f>$G$6</f>
        <v>0.04</v>
      </c>
      <c r="E53" s="1">
        <f>$H$6</f>
        <v>0.0018</v>
      </c>
      <c r="F53" s="5"/>
      <c r="G53" s="5"/>
    </row>
    <row r="54" spans="3:7" ht="10.5">
      <c r="C54" s="22" t="s">
        <v>53</v>
      </c>
      <c r="D54" s="1">
        <f>$G$7</f>
        <v>5.1</v>
      </c>
      <c r="E54" s="1">
        <f>$H$7</f>
        <v>2.79</v>
      </c>
      <c r="F54" s="5"/>
      <c r="G54" s="5"/>
    </row>
    <row r="55" spans="6:7" ht="10.5">
      <c r="F55" s="5"/>
      <c r="G55" s="5"/>
    </row>
    <row r="56" spans="2:7" ht="10.5">
      <c r="B56" s="2" t="s">
        <v>54</v>
      </c>
      <c r="C56" s="21"/>
      <c r="F56" s="5"/>
      <c r="G56" s="5"/>
    </row>
    <row r="57" spans="2:84" s="2" customFormat="1" ht="10.5">
      <c r="B57" s="22" t="s">
        <v>7</v>
      </c>
      <c r="C57" s="4" t="s">
        <v>21</v>
      </c>
      <c r="D57" s="2">
        <v>14500</v>
      </c>
      <c r="E57" s="2">
        <v>14000</v>
      </c>
      <c r="F57" s="2">
        <v>13500</v>
      </c>
      <c r="G57" s="2">
        <v>13400</v>
      </c>
      <c r="H57" s="2">
        <v>13300</v>
      </c>
      <c r="I57" s="2">
        <v>12800</v>
      </c>
      <c r="J57" s="2">
        <v>12400</v>
      </c>
      <c r="K57" s="2">
        <v>11800</v>
      </c>
      <c r="L57" s="2">
        <v>11300</v>
      </c>
      <c r="M57" s="2">
        <v>11100</v>
      </c>
      <c r="N57" s="2">
        <v>10800</v>
      </c>
      <c r="O57" s="2">
        <v>10500</v>
      </c>
      <c r="P57" s="2">
        <v>10200</v>
      </c>
      <c r="Q57" s="2">
        <v>10000</v>
      </c>
      <c r="R57" s="2">
        <v>9800</v>
      </c>
      <c r="S57" s="2">
        <v>9700</v>
      </c>
      <c r="T57" s="2">
        <v>9600</v>
      </c>
      <c r="U57" s="2">
        <v>9400</v>
      </c>
      <c r="V57" s="2">
        <v>9300</v>
      </c>
      <c r="W57" s="2">
        <v>9200</v>
      </c>
      <c r="X57" s="2">
        <v>9000</v>
      </c>
      <c r="Y57" s="2">
        <v>8900</v>
      </c>
      <c r="Z57" s="2">
        <v>8700</v>
      </c>
      <c r="AA57" s="2">
        <v>8500</v>
      </c>
      <c r="AB57" s="2">
        <v>8400</v>
      </c>
      <c r="AC57" s="2">
        <v>8200</v>
      </c>
      <c r="AD57" s="2">
        <v>8100</v>
      </c>
      <c r="AE57" s="2">
        <v>7900</v>
      </c>
      <c r="AF57" s="2">
        <v>7800</v>
      </c>
      <c r="AG57" s="2">
        <v>7700</v>
      </c>
      <c r="AH57" s="2">
        <v>7600</v>
      </c>
      <c r="AI57" s="2">
        <v>7500</v>
      </c>
      <c r="AJ57" s="2">
        <v>7400</v>
      </c>
      <c r="AK57" s="2">
        <v>7200</v>
      </c>
      <c r="AL57" s="2">
        <v>6900</v>
      </c>
      <c r="AM57" s="2">
        <v>6600</v>
      </c>
      <c r="AN57" s="2">
        <v>6400</v>
      </c>
      <c r="AO57" s="2">
        <v>6100</v>
      </c>
      <c r="AP57" s="2">
        <v>5800</v>
      </c>
      <c r="AQ57" s="2">
        <v>5600</v>
      </c>
      <c r="AR57" s="2">
        <v>5400</v>
      </c>
      <c r="AS57" s="2">
        <v>5200</v>
      </c>
      <c r="AT57" s="2">
        <v>4900</v>
      </c>
      <c r="AU57" s="2">
        <v>4800</v>
      </c>
      <c r="AV57" s="2">
        <v>4500</v>
      </c>
      <c r="AW57" s="2">
        <v>4300</v>
      </c>
      <c r="AX57" s="2">
        <v>4200</v>
      </c>
      <c r="AY57" s="2">
        <v>4100</v>
      </c>
      <c r="AZ57" s="2">
        <v>3700</v>
      </c>
      <c r="BA57" s="2">
        <v>3500</v>
      </c>
      <c r="BB57" s="2">
        <v>3100</v>
      </c>
      <c r="BC57" s="2">
        <v>2800</v>
      </c>
      <c r="BD57" s="2">
        <v>2600</v>
      </c>
      <c r="BE57" s="2">
        <v>2300</v>
      </c>
      <c r="BF57" s="2">
        <v>2000</v>
      </c>
      <c r="BG57" s="2">
        <v>1900</v>
      </c>
      <c r="BH57" s="2">
        <v>1800</v>
      </c>
      <c r="BI57" s="2">
        <v>1700</v>
      </c>
      <c r="BJ57" s="2">
        <v>1500</v>
      </c>
      <c r="BK57" s="2">
        <v>1450</v>
      </c>
      <c r="BL57" s="2">
        <v>1400</v>
      </c>
      <c r="BM57" s="2">
        <v>1350</v>
      </c>
      <c r="BN57" s="2">
        <v>1300</v>
      </c>
      <c r="BO57" s="2">
        <v>1250</v>
      </c>
      <c r="BP57" s="2">
        <v>1200</v>
      </c>
      <c r="BQ57" s="2">
        <v>1100</v>
      </c>
      <c r="BR57" s="2">
        <v>1000</v>
      </c>
      <c r="BS57" s="2">
        <v>900</v>
      </c>
      <c r="BT57" s="2">
        <v>800</v>
      </c>
      <c r="BU57" s="2">
        <v>600</v>
      </c>
      <c r="BV57" s="2">
        <v>500</v>
      </c>
      <c r="BW57" s="2">
        <v>400</v>
      </c>
      <c r="BX57" s="2">
        <v>300</v>
      </c>
      <c r="BY57" s="2">
        <v>200</v>
      </c>
      <c r="BZ57" s="2">
        <v>150</v>
      </c>
      <c r="CA57" s="2">
        <v>140</v>
      </c>
      <c r="CB57" s="2">
        <v>120</v>
      </c>
      <c r="CC57" s="2">
        <v>100</v>
      </c>
      <c r="CD57" s="2">
        <v>75</v>
      </c>
      <c r="CF57" s="2">
        <f>SUM(D57:CD57)</f>
        <v>455535</v>
      </c>
    </row>
    <row r="58" spans="2:84" s="9" customFormat="1" ht="10.5">
      <c r="B58" s="10" t="s">
        <v>11</v>
      </c>
      <c r="C58" s="11" t="s">
        <v>21</v>
      </c>
      <c r="D58" s="9">
        <v>4500</v>
      </c>
      <c r="E58" s="9">
        <v>4800</v>
      </c>
      <c r="F58" s="9">
        <v>5100</v>
      </c>
      <c r="G58" s="9">
        <v>5200</v>
      </c>
      <c r="H58" s="9">
        <v>5400</v>
      </c>
      <c r="I58" s="9">
        <v>5600</v>
      </c>
      <c r="J58" s="9">
        <v>5800</v>
      </c>
      <c r="K58" s="9">
        <v>6100</v>
      </c>
      <c r="L58" s="9">
        <v>6400</v>
      </c>
      <c r="M58" s="9">
        <v>6700</v>
      </c>
      <c r="N58" s="9">
        <v>7100</v>
      </c>
      <c r="O58" s="9">
        <v>7500</v>
      </c>
      <c r="P58" s="9">
        <v>8000</v>
      </c>
      <c r="Q58" s="9">
        <v>8500</v>
      </c>
      <c r="R58" s="9">
        <v>9000</v>
      </c>
      <c r="S58" s="9">
        <v>9500</v>
      </c>
      <c r="T58" s="9">
        <v>10000</v>
      </c>
      <c r="U58" s="9">
        <v>10500</v>
      </c>
      <c r="V58" s="9">
        <v>11000</v>
      </c>
      <c r="W58" s="9">
        <v>11600</v>
      </c>
      <c r="X58" s="9">
        <v>12200</v>
      </c>
      <c r="Y58" s="9">
        <v>12800</v>
      </c>
      <c r="Z58" s="9">
        <v>13400</v>
      </c>
      <c r="AA58" s="9">
        <v>14000</v>
      </c>
      <c r="AB58" s="9">
        <v>14700</v>
      </c>
      <c r="AC58" s="9">
        <v>15400</v>
      </c>
      <c r="AD58" s="9">
        <v>16100</v>
      </c>
      <c r="AE58" s="9">
        <v>16700</v>
      </c>
      <c r="AF58" s="9">
        <v>17300</v>
      </c>
      <c r="AG58" s="9">
        <v>17900</v>
      </c>
      <c r="AH58" s="9">
        <v>18300</v>
      </c>
      <c r="AI58" s="9">
        <v>18800</v>
      </c>
      <c r="AJ58" s="9">
        <v>19400</v>
      </c>
      <c r="AK58" s="9">
        <v>20000</v>
      </c>
      <c r="AL58" s="9">
        <v>19900</v>
      </c>
      <c r="AM58" s="9">
        <v>19800</v>
      </c>
      <c r="AN58" s="9">
        <v>19700</v>
      </c>
      <c r="AO58" s="9">
        <v>19600</v>
      </c>
      <c r="AP58" s="9">
        <v>19500</v>
      </c>
      <c r="AQ58" s="9">
        <v>19400</v>
      </c>
      <c r="AR58" s="9">
        <v>19300</v>
      </c>
      <c r="AS58" s="9">
        <v>19200</v>
      </c>
      <c r="AT58" s="9">
        <v>19000</v>
      </c>
      <c r="AU58" s="9">
        <v>18500</v>
      </c>
      <c r="AV58" s="9">
        <v>18000</v>
      </c>
      <c r="AW58" s="9">
        <v>17500</v>
      </c>
      <c r="AX58" s="9">
        <v>16900</v>
      </c>
      <c r="AY58" s="9">
        <v>16300</v>
      </c>
      <c r="AZ58" s="9">
        <v>15700</v>
      </c>
      <c r="BA58" s="9">
        <v>15200</v>
      </c>
      <c r="BB58" s="9">
        <v>14700</v>
      </c>
      <c r="BC58" s="9">
        <v>14000</v>
      </c>
      <c r="BD58" s="9">
        <v>13300</v>
      </c>
      <c r="BE58" s="9">
        <v>12600</v>
      </c>
      <c r="BF58" s="9">
        <v>11900</v>
      </c>
      <c r="BG58" s="9">
        <v>11200</v>
      </c>
      <c r="BH58" s="9">
        <v>10300</v>
      </c>
      <c r="BI58" s="9">
        <v>9400</v>
      </c>
      <c r="BJ58" s="9">
        <v>8500</v>
      </c>
      <c r="BK58" s="9">
        <v>8000</v>
      </c>
      <c r="BL58" s="9">
        <v>7600</v>
      </c>
      <c r="BM58" s="9">
        <v>7200</v>
      </c>
      <c r="BN58" s="9">
        <v>6800</v>
      </c>
      <c r="BO58" s="9">
        <v>6100</v>
      </c>
      <c r="BP58" s="9">
        <v>5400</v>
      </c>
      <c r="BQ58" s="9">
        <v>4800</v>
      </c>
      <c r="BR58" s="9">
        <v>4100</v>
      </c>
      <c r="BS58" s="9">
        <v>3700</v>
      </c>
      <c r="BT58" s="9">
        <v>3300</v>
      </c>
      <c r="BU58" s="9">
        <v>2700</v>
      </c>
      <c r="BV58" s="9">
        <v>2200</v>
      </c>
      <c r="BW58" s="9">
        <v>1800</v>
      </c>
      <c r="BX58" s="9">
        <v>1400</v>
      </c>
      <c r="BY58" s="9">
        <v>1000</v>
      </c>
      <c r="BZ58" s="9">
        <v>900</v>
      </c>
      <c r="CA58" s="9">
        <v>700</v>
      </c>
      <c r="CB58" s="9">
        <v>500</v>
      </c>
      <c r="CC58" s="9">
        <v>300</v>
      </c>
      <c r="CD58" s="9">
        <v>100</v>
      </c>
      <c r="CF58" s="9">
        <f>SUM(D58:CD58)</f>
        <v>843300</v>
      </c>
    </row>
    <row r="59" spans="6:7" ht="10.5">
      <c r="F59" s="5"/>
      <c r="G59" s="5"/>
    </row>
    <row r="60" spans="6:7" ht="10.5">
      <c r="F60" s="5"/>
      <c r="G60" s="5"/>
    </row>
    <row r="61" spans="3:7" ht="10.5">
      <c r="C61" s="3" t="s">
        <v>55</v>
      </c>
      <c r="D61" s="8" t="s">
        <v>7</v>
      </c>
      <c r="E61" s="1" t="s">
        <v>56</v>
      </c>
      <c r="F61" s="5"/>
      <c r="G61" s="5"/>
    </row>
    <row r="62" spans="3:7" ht="10.5">
      <c r="C62" s="22" t="s">
        <v>57</v>
      </c>
      <c r="D62" s="1">
        <v>4500</v>
      </c>
      <c r="E62" s="1">
        <v>3500</v>
      </c>
      <c r="F62" s="5"/>
      <c r="G62" s="5"/>
    </row>
    <row r="63" spans="3:7" ht="10.5">
      <c r="C63" s="22" t="s">
        <v>58</v>
      </c>
      <c r="D63" s="1">
        <v>0.04</v>
      </c>
      <c r="E63" s="1">
        <v>0.02</v>
      </c>
      <c r="F63" s="5"/>
      <c r="G63" s="5"/>
    </row>
    <row r="64" spans="3:7" ht="10.5">
      <c r="C64" s="22" t="s">
        <v>59</v>
      </c>
      <c r="D64" s="1">
        <v>0.0015</v>
      </c>
      <c r="E64" s="1">
        <v>0.00045</v>
      </c>
      <c r="F64" s="5"/>
      <c r="G64" s="5"/>
    </row>
    <row r="65" spans="3:7" ht="10.5">
      <c r="C65" s="22" t="s">
        <v>60</v>
      </c>
      <c r="D65" s="1">
        <v>0.01</v>
      </c>
      <c r="E65" s="1">
        <v>0.3</v>
      </c>
      <c r="F65" s="5"/>
      <c r="G65" s="5"/>
    </row>
    <row r="66" spans="3:7" ht="10.5">
      <c r="C66" s="22" t="s">
        <v>61</v>
      </c>
      <c r="D66" s="1">
        <v>15</v>
      </c>
      <c r="E66" s="1">
        <v>15</v>
      </c>
      <c r="F66" s="5"/>
      <c r="G66" s="5"/>
    </row>
    <row r="67" spans="3:7" ht="10.5">
      <c r="C67" s="22" t="s">
        <v>62</v>
      </c>
      <c r="D67" s="1">
        <v>0.04</v>
      </c>
      <c r="E67" s="1">
        <v>0.1</v>
      </c>
      <c r="F67" s="5"/>
      <c r="G67" s="5"/>
    </row>
    <row r="68" spans="3:7" ht="10.5">
      <c r="C68" s="22" t="s">
        <v>63</v>
      </c>
      <c r="D68" s="1">
        <v>0.0018</v>
      </c>
      <c r="E68" s="1">
        <v>0.00086</v>
      </c>
      <c r="F68" s="5"/>
      <c r="G68" s="5"/>
    </row>
    <row r="69" spans="3:7" ht="10.5">
      <c r="C69" s="22" t="s">
        <v>64</v>
      </c>
      <c r="D69" s="1">
        <v>5.1</v>
      </c>
      <c r="E69" s="1">
        <v>2.9</v>
      </c>
      <c r="F69" s="5"/>
      <c r="G69" s="5"/>
    </row>
    <row r="70" spans="3:7" ht="10.5">
      <c r="C70" s="22" t="s">
        <v>65</v>
      </c>
      <c r="D70" s="1">
        <v>2.79</v>
      </c>
      <c r="E70" s="1">
        <v>5.67</v>
      </c>
      <c r="F70" s="5"/>
      <c r="G70" s="5"/>
    </row>
    <row r="71" spans="3:7" ht="10.5">
      <c r="C71" s="22"/>
      <c r="F71" s="5"/>
      <c r="G71" s="5"/>
    </row>
    <row r="72" spans="6:7" ht="12">
      <c r="F72" s="5"/>
      <c r="G72" s="5"/>
    </row>
    <row r="73" spans="6:7" ht="12">
      <c r="F73" s="5"/>
      <c r="G73" s="5"/>
    </row>
    <row r="74" spans="6:7" ht="12">
      <c r="F74" s="5"/>
      <c r="G74" s="5"/>
    </row>
    <row r="75" spans="6:7" ht="12">
      <c r="F75" s="5"/>
      <c r="G75" s="5"/>
    </row>
    <row r="76" spans="6:7" ht="12">
      <c r="F76" s="5"/>
      <c r="G76" s="5"/>
    </row>
    <row r="77" spans="6:7" ht="12">
      <c r="F77" s="5"/>
      <c r="G77" s="5"/>
    </row>
    <row r="78" spans="6:7" ht="12">
      <c r="F78" s="5"/>
      <c r="G78" s="5"/>
    </row>
    <row r="79" spans="6:7" ht="12">
      <c r="F79" s="5"/>
      <c r="G79" s="5"/>
    </row>
    <row r="80" spans="6:7" ht="12">
      <c r="F80" s="5"/>
      <c r="G80" s="5"/>
    </row>
    <row r="81" spans="6:7" ht="12">
      <c r="F81" s="5"/>
      <c r="G81" s="5"/>
    </row>
    <row r="82" spans="6:7" ht="12">
      <c r="F82" s="5"/>
      <c r="G82" s="5"/>
    </row>
    <row r="83" spans="6:7" ht="12">
      <c r="F83" s="5"/>
      <c r="G83" s="5"/>
    </row>
    <row r="84" spans="6:7" ht="12">
      <c r="F84" s="5"/>
      <c r="G84" s="5"/>
    </row>
    <row r="85" spans="6:7" ht="12">
      <c r="F85" s="5"/>
      <c r="G85" s="5"/>
    </row>
    <row r="86" spans="6:7" ht="12">
      <c r="F86" s="5"/>
      <c r="G86" s="5"/>
    </row>
    <row r="87" spans="6:7" ht="12">
      <c r="F87" s="5"/>
      <c r="G87" s="5"/>
    </row>
    <row r="88" spans="6:7" ht="12">
      <c r="F88" s="5"/>
      <c r="G88" s="5"/>
    </row>
    <row r="89" spans="6:7" ht="12">
      <c r="F89" s="5"/>
      <c r="G89" s="5"/>
    </row>
    <row r="90" spans="6:7" ht="12">
      <c r="F90" s="5"/>
      <c r="G90" s="5"/>
    </row>
    <row r="91" spans="6:7" ht="12">
      <c r="F91" s="5"/>
      <c r="G91" s="5"/>
    </row>
    <row r="92" spans="6:7" ht="12">
      <c r="F92" s="5"/>
      <c r="G92" s="5"/>
    </row>
    <row r="93" spans="6:7" ht="12">
      <c r="F93" s="5"/>
      <c r="G93" s="5"/>
    </row>
    <row r="94" spans="6:7" ht="12">
      <c r="F94" s="5"/>
      <c r="G94" s="5"/>
    </row>
    <row r="95" spans="6:7" ht="12">
      <c r="F95" s="5"/>
      <c r="G95" s="5"/>
    </row>
    <row r="96" spans="6:7" ht="12">
      <c r="F96" s="5"/>
      <c r="G96" s="5"/>
    </row>
    <row r="97" spans="6:7" ht="12">
      <c r="F97" s="5"/>
      <c r="G97" s="5"/>
    </row>
    <row r="98" spans="6:7" ht="12">
      <c r="F98" s="5"/>
      <c r="G98" s="5"/>
    </row>
    <row r="99" spans="6:7" ht="12">
      <c r="F99" s="5"/>
      <c r="G99" s="5"/>
    </row>
    <row r="100" spans="6:7" ht="12">
      <c r="F100" s="5"/>
      <c r="G100" s="5"/>
    </row>
    <row r="101" spans="6:7" ht="12">
      <c r="F101" s="5"/>
      <c r="G101" s="5"/>
    </row>
    <row r="102" spans="6:7" ht="12">
      <c r="F102" s="5"/>
      <c r="G102" s="5"/>
    </row>
    <row r="103" spans="6:7" ht="10.5">
      <c r="F103" s="5"/>
      <c r="G103" s="5"/>
    </row>
    <row r="104" spans="6:7" ht="10.5">
      <c r="F104" s="5"/>
      <c r="G104" s="5"/>
    </row>
    <row r="105" spans="6:7" ht="10.5">
      <c r="F105" s="5"/>
      <c r="G105" s="5"/>
    </row>
    <row r="106" spans="6:7" ht="10.5">
      <c r="F106" s="5"/>
      <c r="G106" s="5"/>
    </row>
    <row r="107" spans="6:7" ht="10.5">
      <c r="F107" s="5"/>
      <c r="G107" s="5"/>
    </row>
    <row r="108" spans="6:7" ht="10.5">
      <c r="F108" s="5"/>
      <c r="G108" s="5"/>
    </row>
    <row r="109" spans="6:7" ht="10.5">
      <c r="F109" s="5"/>
      <c r="G109" s="5"/>
    </row>
    <row r="110" spans="6:7" ht="10.5">
      <c r="F110" s="5"/>
      <c r="G110" s="5"/>
    </row>
    <row r="111" spans="4:7" ht="10.5">
      <c r="D111" s="23"/>
      <c r="E111" s="23"/>
      <c r="F111" s="5"/>
      <c r="G111" s="5"/>
    </row>
    <row r="113" ht="10.5">
      <c r="A113" s="22"/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dcterms:created xsi:type="dcterms:W3CDTF">2003-05-15T19:41:22Z</dcterms:created>
  <cp:category/>
  <cp:version/>
  <cp:contentType/>
  <cp:contentStatus/>
</cp:coreProperties>
</file>