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5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<sst xmlns="http://schemas.openxmlformats.org/spreadsheetml/2006/main" count="24" uniqueCount="18">
  <si>
    <t>Market Equilibrium of the Perfectly Competitive Firm</t>
  </si>
  <si>
    <t>Price - A</t>
  </si>
  <si>
    <t>Price - B</t>
  </si>
  <si>
    <t>Price - C</t>
  </si>
  <si>
    <t>TFC</t>
  </si>
  <si>
    <t>TVC</t>
  </si>
  <si>
    <t>TC</t>
  </si>
  <si>
    <t>TR</t>
  </si>
  <si>
    <t>Profit</t>
  </si>
  <si>
    <t>AFC</t>
  </si>
  <si>
    <t>AVC</t>
  </si>
  <si>
    <t>ATC</t>
  </si>
  <si>
    <t>MC</t>
  </si>
  <si>
    <t>P=MR</t>
  </si>
  <si>
    <t>Demand</t>
  </si>
  <si>
    <t>Supply</t>
  </si>
  <si>
    <t>Dr. P. LeBel</t>
  </si>
  <si>
    <t>©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</si>
</sst>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  <numFmt numFmtId="165" formatCode="&quot;$&quot;#,##0.00;[Red]\-&quot;$&quot;#,##0.00"/>
  </numFmts>
  <fonts count="1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4"/>
      <name val="Helv"/>
      <family val="0"/>
    </font>
    <font>
      <b/>
      <sz val="14"/>
      <color indexed="12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9"/>
      <color indexed="12"/>
      <name val="Helv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6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164" fontId="4" fillId="0" borderId="5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0" borderId="5" xfId="0" applyFont="1" applyBorder="1" applyAlignment="1">
      <alignment/>
    </xf>
    <xf numFmtId="164" fontId="10" fillId="0" borderId="9" xfId="0" applyNumberFormat="1" applyFont="1" applyBorder="1" applyAlignment="1">
      <alignment/>
    </xf>
    <xf numFmtId="164" fontId="10" fillId="0" borderId="4" xfId="0" applyNumberFormat="1" applyFont="1" applyBorder="1" applyAlignment="1">
      <alignment/>
    </xf>
    <xf numFmtId="164" fontId="10" fillId="0" borderId="5" xfId="0" applyNumberFormat="1" applyFont="1" applyBorder="1" applyAlignment="1">
      <alignment/>
    </xf>
    <xf numFmtId="165" fontId="10" fillId="0" borderId="4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165" fontId="10" fillId="0" borderId="2" xfId="0" applyNumberFormat="1" applyFont="1" applyBorder="1" applyAlignment="1">
      <alignment/>
    </xf>
    <xf numFmtId="165" fontId="10" fillId="0" borderId="3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165" fontId="10" fillId="0" borderId="9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Break-Even and Profit Maximization -A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975"/>
          <c:y val="0.106"/>
          <c:w val="0.946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Sheet1!$E$7</c:f>
              <c:strCache>
                <c:ptCount val="1"/>
                <c:pt idx="0">
                  <c:v>TC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Sheet1!$E$8:$E$18</c:f>
              <c:numCache/>
            </c:numRef>
          </c:val>
          <c:smooth val="1"/>
        </c:ser>
        <c:ser>
          <c:idx val="1"/>
          <c:order val="1"/>
          <c:tx>
            <c:strRef>
              <c:f>Sheet1!$F$7</c:f>
              <c:strCache>
                <c:ptCount val="1"/>
                <c:pt idx="0">
                  <c:v>TR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Sheet1!$F$8:$F$18</c:f>
              <c:numCache/>
            </c:numRef>
          </c:val>
          <c:smooth val="1"/>
        </c:ser>
        <c:marker val="1"/>
        <c:axId val="21693599"/>
        <c:axId val="61024664"/>
      </c:lineChart>
      <c:catAx>
        <c:axId val="21693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24664"/>
        <c:crosses val="autoZero"/>
        <c:auto val="0"/>
        <c:lblOffset val="100"/>
        <c:noMultiLvlLbl val="0"/>
      </c:catAx>
      <c:valAx>
        <c:axId val="61024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9359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41025"/>
          <c:y val="0.92225"/>
          <c:w val="0.14875"/>
          <c:h val="0.056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Break-Even and Profit Maximization - B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"/>
          <c:y val="0.126"/>
          <c:w val="0.941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TC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Sheet1!$E$37:$E$47</c:f>
              <c:numCache/>
            </c:numRef>
          </c:val>
          <c:smooth val="1"/>
        </c:ser>
        <c:ser>
          <c:idx val="1"/>
          <c:order val="1"/>
          <c:tx>
            <c:strRef>
              <c:f>Sheet1!$F$36</c:f>
              <c:strCache>
                <c:ptCount val="1"/>
                <c:pt idx="0">
                  <c:v>TR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Sheet1!$F$37:$F$47</c:f>
              <c:numCache/>
            </c:numRef>
          </c:val>
          <c:smooth val="1"/>
        </c:ser>
        <c:marker val="1"/>
        <c:axId val="12351065"/>
        <c:axId val="44050722"/>
      </c:lineChart>
      <c:catAx>
        <c:axId val="12351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50722"/>
        <c:crosses val="autoZero"/>
        <c:auto val="0"/>
        <c:lblOffset val="100"/>
        <c:noMultiLvlLbl val="0"/>
      </c:catAx>
      <c:valAx>
        <c:axId val="44050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35106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41275"/>
          <c:y val="0.926"/>
          <c:w val="0.15"/>
          <c:h val="0.051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Profit Maximizing Output of the Firm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0965"/>
          <c:w val="0.9322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Sheet1!$E$80</c:f>
              <c:strCache>
                <c:ptCount val="1"/>
                <c:pt idx="0">
                  <c:v>AFC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Sheet1!$D$81:$D$91</c:f>
              <c:numCache/>
            </c:numRef>
          </c:cat>
          <c:val>
            <c:numRef>
              <c:f>Sheet1!$E$81:$E$91</c:f>
              <c:numCache/>
            </c:numRef>
          </c:val>
          <c:smooth val="1"/>
        </c:ser>
        <c:ser>
          <c:idx val="1"/>
          <c:order val="1"/>
          <c:tx>
            <c:strRef>
              <c:f>Sheet1!$F$80</c:f>
              <c:strCache>
                <c:ptCount val="1"/>
                <c:pt idx="0">
                  <c:v>AVC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Sheet1!$D$81:$D$91</c:f>
              <c:numCache/>
            </c:numRef>
          </c:cat>
          <c:val>
            <c:numRef>
              <c:f>Sheet1!$F$81:$F$91</c:f>
              <c:numCache/>
            </c:numRef>
          </c:val>
          <c:smooth val="1"/>
        </c:ser>
        <c:ser>
          <c:idx val="2"/>
          <c:order val="2"/>
          <c:tx>
            <c:strRef>
              <c:f>Sheet1!$G$80</c:f>
              <c:strCache>
                <c:ptCount val="1"/>
                <c:pt idx="0">
                  <c:v>ATC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Sheet1!$D$81:$D$91</c:f>
              <c:numCache/>
            </c:numRef>
          </c:cat>
          <c:val>
            <c:numRef>
              <c:f>Sheet1!$G$81:$G$91</c:f>
              <c:numCache/>
            </c:numRef>
          </c:val>
          <c:smooth val="1"/>
        </c:ser>
        <c:ser>
          <c:idx val="3"/>
          <c:order val="3"/>
          <c:tx>
            <c:strRef>
              <c:f>Sheet1!$H$80</c:f>
              <c:strCache>
                <c:ptCount val="1"/>
                <c:pt idx="0">
                  <c:v>MC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1FB714"/>
                </a:solidFill>
              </a:ln>
            </c:spPr>
          </c:marker>
          <c:cat>
            <c:numRef>
              <c:f>Sheet1!$D$81:$D$91</c:f>
              <c:numCache/>
            </c:numRef>
          </c:cat>
          <c:val>
            <c:numRef>
              <c:f>Sheet1!$H$81:$H$91</c:f>
              <c:numCache/>
            </c:numRef>
          </c:val>
          <c:smooth val="1"/>
        </c:ser>
        <c:ser>
          <c:idx val="4"/>
          <c:order val="4"/>
          <c:tx>
            <c:strRef>
              <c:f>Sheet1!$I$80</c:f>
              <c:strCache>
                <c:ptCount val="1"/>
                <c:pt idx="0">
                  <c:v>P=MR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Sheet1!$D$81:$D$91</c:f>
              <c:numCache/>
            </c:numRef>
          </c:cat>
          <c:val>
            <c:numRef>
              <c:f>Sheet1!$I$81:$I$91</c:f>
              <c:numCache/>
            </c:numRef>
          </c:val>
          <c:smooth val="0"/>
        </c:ser>
        <c:marker val="1"/>
        <c:axId val="60912179"/>
        <c:axId val="11338700"/>
      </c:lineChart>
      <c:catAx>
        <c:axId val="6091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38700"/>
        <c:crosses val="autoZero"/>
        <c:auto val="0"/>
        <c:lblOffset val="100"/>
        <c:noMultiLvlLbl val="0"/>
      </c:catAx>
      <c:valAx>
        <c:axId val="11338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91217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74"/>
          <c:y val="0.916"/>
          <c:w val="0.43825"/>
          <c:h val="0.053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Competitive Market Equilibrium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108"/>
          <c:w val="0.955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Sheet1!$D$117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Sheet1!$C$118:$C$128</c:f>
              <c:numCache/>
            </c:numRef>
          </c:cat>
          <c:val>
            <c:numRef>
              <c:f>Sheet1!$D$118:$D$128</c:f>
              <c:numCache/>
            </c:numRef>
          </c:val>
          <c:smooth val="1"/>
        </c:ser>
        <c:ser>
          <c:idx val="1"/>
          <c:order val="1"/>
          <c:tx>
            <c:strRef>
              <c:f>Sheet1!$E$117</c:f>
              <c:strCache>
                <c:ptCount val="1"/>
                <c:pt idx="0">
                  <c:v>Supply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Sheet1!$C$118:$C$128</c:f>
              <c:numCache/>
            </c:numRef>
          </c:cat>
          <c:val>
            <c:numRef>
              <c:f>Sheet1!$E$118:$E$128</c:f>
              <c:numCache/>
            </c:numRef>
          </c:val>
          <c:smooth val="1"/>
        </c:ser>
        <c:marker val="1"/>
        <c:axId val="34939437"/>
        <c:axId val="46019478"/>
      </c:lineChart>
      <c:catAx>
        <c:axId val="34939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19478"/>
        <c:crosses val="autoZero"/>
        <c:auto val="0"/>
        <c:lblOffset val="100"/>
        <c:noMultiLvlLbl val="0"/>
      </c:catAx>
      <c:valAx>
        <c:axId val="4601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3943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3665"/>
          <c:y val="0.92575"/>
          <c:w val="0.27875"/>
          <c:h val="0.04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0.31125</cdr:y>
    </cdr:from>
    <cdr:to>
      <cdr:x>0.93225</cdr:x>
      <cdr:y>0.312</cdr:y>
    </cdr:to>
    <cdr:sp>
      <cdr:nvSpPr>
        <cdr:cNvPr id="1" name="Line 1"/>
        <cdr:cNvSpPr>
          <a:spLocks/>
        </cdr:cNvSpPr>
      </cdr:nvSpPr>
      <cdr:spPr>
        <a:xfrm>
          <a:off x="657225" y="1409700"/>
          <a:ext cx="6753225" cy="0"/>
        </a:xfrm>
        <a:prstGeom prst="line">
          <a:avLst/>
        </a:prstGeom>
        <a:solidFill>
          <a:srgbClr val="FFFFFF"/>
        </a:solidFill>
        <a:ln w="2349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0.55175</cdr:y>
    </cdr:from>
    <cdr:to>
      <cdr:x>0.93225</cdr:x>
      <cdr:y>0.55175</cdr:y>
    </cdr:to>
    <cdr:sp>
      <cdr:nvSpPr>
        <cdr:cNvPr id="2" name="Line 2"/>
        <cdr:cNvSpPr>
          <a:spLocks/>
        </cdr:cNvSpPr>
      </cdr:nvSpPr>
      <cdr:spPr>
        <a:xfrm flipV="1">
          <a:off x="657225" y="2505075"/>
          <a:ext cx="6753225" cy="0"/>
        </a:xfrm>
        <a:prstGeom prst="line">
          <a:avLst/>
        </a:prstGeom>
        <a:solidFill>
          <a:srgbClr val="FFFFFF"/>
        </a:solidFill>
        <a:ln w="2349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0.88625</cdr:x>
      <cdr:y>0.429</cdr:y>
    </cdr:from>
    <cdr:to>
      <cdr:x>0.92225</cdr:x>
      <cdr:y>0.475</cdr:y>
    </cdr:to>
    <cdr:sp>
      <cdr:nvSpPr>
        <cdr:cNvPr id="3" name="Text 3"/>
        <cdr:cNvSpPr txBox="1">
          <a:spLocks noChangeArrowheads="1"/>
        </cdr:cNvSpPr>
      </cdr:nvSpPr>
      <cdr:spPr>
        <a:xfrm>
          <a:off x="7048500" y="1943100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P1</a:t>
          </a:r>
        </a:p>
      </cdr:txBody>
    </cdr:sp>
  </cdr:relSizeAnchor>
  <cdr:relSizeAnchor xmlns:cdr="http://schemas.openxmlformats.org/drawingml/2006/chartDrawing">
    <cdr:from>
      <cdr:x>0.88625</cdr:x>
      <cdr:y>0.27875</cdr:y>
    </cdr:from>
    <cdr:to>
      <cdr:x>0.92225</cdr:x>
      <cdr:y>0.32475</cdr:y>
    </cdr:to>
    <cdr:sp>
      <cdr:nvSpPr>
        <cdr:cNvPr id="4" name="Text 4"/>
        <cdr:cNvSpPr txBox="1">
          <a:spLocks noChangeArrowheads="1"/>
        </cdr:cNvSpPr>
      </cdr:nvSpPr>
      <cdr:spPr>
        <a:xfrm>
          <a:off x="7048500" y="1257300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P2</a:t>
          </a:r>
        </a:p>
      </cdr:txBody>
    </cdr:sp>
  </cdr:relSizeAnchor>
  <cdr:relSizeAnchor xmlns:cdr="http://schemas.openxmlformats.org/drawingml/2006/chartDrawing">
    <cdr:from>
      <cdr:x>0.88475</cdr:x>
      <cdr:y>0.5255</cdr:y>
    </cdr:from>
    <cdr:to>
      <cdr:x>0.92075</cdr:x>
      <cdr:y>0.5715</cdr:y>
    </cdr:to>
    <cdr:sp>
      <cdr:nvSpPr>
        <cdr:cNvPr id="5" name="Text 5"/>
        <cdr:cNvSpPr txBox="1">
          <a:spLocks noChangeArrowheads="1"/>
        </cdr:cNvSpPr>
      </cdr:nvSpPr>
      <cdr:spPr>
        <a:xfrm>
          <a:off x="7029450" y="2381250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0</xdr:rowOff>
    </xdr:from>
    <xdr:to>
      <xdr:col>10</xdr:col>
      <xdr:colOff>800100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390525" y="3352800"/>
        <a:ext cx="82391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44</xdr:row>
      <xdr:rowOff>95250</xdr:rowOff>
    </xdr:from>
    <xdr:to>
      <xdr:col>10</xdr:col>
      <xdr:colOff>809625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390525" y="7162800"/>
        <a:ext cx="82486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91</xdr:row>
      <xdr:rowOff>57150</xdr:rowOff>
    </xdr:from>
    <xdr:to>
      <xdr:col>10</xdr:col>
      <xdr:colOff>514350</xdr:colOff>
      <xdr:row>121</xdr:row>
      <xdr:rowOff>28575</xdr:rowOff>
    </xdr:to>
    <xdr:graphicFrame>
      <xdr:nvGraphicFramePr>
        <xdr:cNvPr id="3" name="Chart 3"/>
        <xdr:cNvGraphicFramePr/>
      </xdr:nvGraphicFramePr>
      <xdr:xfrm>
        <a:off x="390525" y="14687550"/>
        <a:ext cx="79533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121</xdr:row>
      <xdr:rowOff>57150</xdr:rowOff>
    </xdr:from>
    <xdr:to>
      <xdr:col>10</xdr:col>
      <xdr:colOff>504825</xdr:colOff>
      <xdr:row>148</xdr:row>
      <xdr:rowOff>142875</xdr:rowOff>
    </xdr:to>
    <xdr:graphicFrame>
      <xdr:nvGraphicFramePr>
        <xdr:cNvPr id="4" name="Chart 4"/>
        <xdr:cNvGraphicFramePr/>
      </xdr:nvGraphicFramePr>
      <xdr:xfrm>
        <a:off x="361950" y="19259550"/>
        <a:ext cx="7972425" cy="4086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8"/>
  <sheetViews>
    <sheetView tabSelected="1" workbookViewId="0" topLeftCell="A1">
      <selection activeCell="B2" sqref="B2"/>
    </sheetView>
  </sheetViews>
  <sheetFormatPr defaultColWidth="11.421875" defaultRowHeight="12"/>
  <cols>
    <col min="1" max="1" width="5.421875" style="0" customWidth="1"/>
    <col min="2" max="2" width="6.421875" style="0" customWidth="1"/>
    <col min="3" max="4" width="11.57421875" style="0" customWidth="1"/>
    <col min="5" max="6" width="14.00390625" style="0" customWidth="1"/>
    <col min="7" max="7" width="12.57421875" style="0" customWidth="1"/>
    <col min="8" max="8" width="14.140625" style="0" customWidth="1"/>
    <col min="9" max="9" width="13.57421875" style="0" customWidth="1"/>
    <col min="10" max="10" width="14.140625" style="0" customWidth="1"/>
    <col min="11" max="11" width="12.57421875" style="0" customWidth="1"/>
    <col min="12" max="12" width="4.8515625" style="0" customWidth="1"/>
  </cols>
  <sheetData>
    <row r="1" ht="12" thickBot="1"/>
    <row r="2" spans="3:10" ht="15.75" thickBot="1">
      <c r="C2" s="16"/>
      <c r="D2" s="17"/>
      <c r="E2" s="18"/>
      <c r="F2" s="19"/>
      <c r="G2" s="19" t="s">
        <v>0</v>
      </c>
      <c r="H2" s="18"/>
      <c r="I2" s="18"/>
      <c r="J2" s="20"/>
    </row>
    <row r="3" spans="2:10" ht="13.5">
      <c r="B3" s="15" t="s">
        <v>17</v>
      </c>
      <c r="J3" s="14" t="s">
        <v>16</v>
      </c>
    </row>
    <row r="4" ht="12" thickBot="1"/>
    <row r="5" spans="6:11" ht="15">
      <c r="F5" s="4" t="s">
        <v>1</v>
      </c>
      <c r="G5" s="6"/>
      <c r="H5" s="4" t="s">
        <v>2</v>
      </c>
      <c r="I5" s="6"/>
      <c r="J5" s="4" t="s">
        <v>3</v>
      </c>
      <c r="K5" s="10"/>
    </row>
    <row r="6" spans="6:11" ht="15.75" thickBot="1">
      <c r="F6" s="13">
        <v>131</v>
      </c>
      <c r="G6" s="7"/>
      <c r="H6" s="13">
        <v>98</v>
      </c>
      <c r="I6" s="7"/>
      <c r="J6" s="13">
        <v>71</v>
      </c>
      <c r="K6" s="11"/>
    </row>
    <row r="7" spans="2:11" s="1" customFormat="1" ht="15">
      <c r="B7" s="4"/>
      <c r="C7" s="5" t="s">
        <v>4</v>
      </c>
      <c r="D7" s="5" t="s">
        <v>5</v>
      </c>
      <c r="E7" s="6" t="s">
        <v>6</v>
      </c>
      <c r="F7" s="8" t="s">
        <v>7</v>
      </c>
      <c r="G7" s="9" t="s">
        <v>8</v>
      </c>
      <c r="H7" s="8" t="s">
        <v>7</v>
      </c>
      <c r="I7" s="9" t="s">
        <v>8</v>
      </c>
      <c r="J7" s="8" t="s">
        <v>7</v>
      </c>
      <c r="K7" s="9" t="s">
        <v>8</v>
      </c>
    </row>
    <row r="8" spans="2:11" ht="13.5">
      <c r="B8" s="21">
        <v>0</v>
      </c>
      <c r="C8" s="22">
        <v>100</v>
      </c>
      <c r="D8" s="22">
        <v>0</v>
      </c>
      <c r="E8" s="23">
        <f aca="true" t="shared" si="0" ref="E8:E18">SUM(C8:D8)</f>
        <v>100</v>
      </c>
      <c r="F8" s="24">
        <f aca="true" t="shared" si="1" ref="F8:F18">B8*$F$6</f>
        <v>0</v>
      </c>
      <c r="G8" s="25">
        <f aca="true" t="shared" si="2" ref="G8:G18">F8-E8</f>
        <v>-100</v>
      </c>
      <c r="H8" s="24">
        <f aca="true" t="shared" si="3" ref="H8:H18">B8*$H$6</f>
        <v>0</v>
      </c>
      <c r="I8" s="25">
        <f aca="true" t="shared" si="4" ref="I8:I18">H8-E8</f>
        <v>-100</v>
      </c>
      <c r="J8" s="24">
        <f aca="true" t="shared" si="5" ref="J8:J18">B8*$J$6</f>
        <v>0</v>
      </c>
      <c r="K8" s="25">
        <f aca="true" t="shared" si="6" ref="K8:K18">J8-E8</f>
        <v>-100</v>
      </c>
    </row>
    <row r="9" spans="2:11" ht="13.5">
      <c r="B9" s="21">
        <v>1</v>
      </c>
      <c r="C9" s="22">
        <v>100</v>
      </c>
      <c r="D9" s="22">
        <v>90</v>
      </c>
      <c r="E9" s="23">
        <f t="shared" si="0"/>
        <v>190</v>
      </c>
      <c r="F9" s="24">
        <f t="shared" si="1"/>
        <v>131</v>
      </c>
      <c r="G9" s="25">
        <f t="shared" si="2"/>
        <v>-59</v>
      </c>
      <c r="H9" s="24">
        <f t="shared" si="3"/>
        <v>98</v>
      </c>
      <c r="I9" s="25">
        <f t="shared" si="4"/>
        <v>-92</v>
      </c>
      <c r="J9" s="24">
        <f t="shared" si="5"/>
        <v>71</v>
      </c>
      <c r="K9" s="25">
        <f t="shared" si="6"/>
        <v>-119</v>
      </c>
    </row>
    <row r="10" spans="2:11" ht="13.5">
      <c r="B10" s="21">
        <v>2</v>
      </c>
      <c r="C10" s="22">
        <v>100</v>
      </c>
      <c r="D10" s="22">
        <v>170</v>
      </c>
      <c r="E10" s="23">
        <f t="shared" si="0"/>
        <v>270</v>
      </c>
      <c r="F10" s="24">
        <f t="shared" si="1"/>
        <v>262</v>
      </c>
      <c r="G10" s="25">
        <f t="shared" si="2"/>
        <v>-8</v>
      </c>
      <c r="H10" s="24">
        <f t="shared" si="3"/>
        <v>196</v>
      </c>
      <c r="I10" s="25">
        <f t="shared" si="4"/>
        <v>-74</v>
      </c>
      <c r="J10" s="24">
        <f t="shared" si="5"/>
        <v>142</v>
      </c>
      <c r="K10" s="25">
        <f t="shared" si="6"/>
        <v>-128</v>
      </c>
    </row>
    <row r="11" spans="2:11" ht="13.5">
      <c r="B11" s="21">
        <v>3</v>
      </c>
      <c r="C11" s="22">
        <v>100</v>
      </c>
      <c r="D11" s="22">
        <v>240</v>
      </c>
      <c r="E11" s="23">
        <f t="shared" si="0"/>
        <v>340</v>
      </c>
      <c r="F11" s="24">
        <f t="shared" si="1"/>
        <v>393</v>
      </c>
      <c r="G11" s="25">
        <f t="shared" si="2"/>
        <v>53</v>
      </c>
      <c r="H11" s="24">
        <f t="shared" si="3"/>
        <v>294</v>
      </c>
      <c r="I11" s="25">
        <f t="shared" si="4"/>
        <v>-46</v>
      </c>
      <c r="J11" s="24">
        <f t="shared" si="5"/>
        <v>213</v>
      </c>
      <c r="K11" s="25">
        <f t="shared" si="6"/>
        <v>-127</v>
      </c>
    </row>
    <row r="12" spans="2:11" ht="13.5">
      <c r="B12" s="21">
        <v>4</v>
      </c>
      <c r="C12" s="22">
        <v>100</v>
      </c>
      <c r="D12" s="22">
        <v>300</v>
      </c>
      <c r="E12" s="23">
        <f t="shared" si="0"/>
        <v>400</v>
      </c>
      <c r="F12" s="24">
        <f t="shared" si="1"/>
        <v>524</v>
      </c>
      <c r="G12" s="25">
        <f t="shared" si="2"/>
        <v>124</v>
      </c>
      <c r="H12" s="24">
        <f t="shared" si="3"/>
        <v>392</v>
      </c>
      <c r="I12" s="25">
        <f t="shared" si="4"/>
        <v>-8</v>
      </c>
      <c r="J12" s="24">
        <f t="shared" si="5"/>
        <v>284</v>
      </c>
      <c r="K12" s="25">
        <f t="shared" si="6"/>
        <v>-116</v>
      </c>
    </row>
    <row r="13" spans="2:11" ht="13.5">
      <c r="B13" s="21">
        <v>5</v>
      </c>
      <c r="C13" s="22">
        <v>100</v>
      </c>
      <c r="D13" s="22">
        <v>370</v>
      </c>
      <c r="E13" s="23">
        <f t="shared" si="0"/>
        <v>470</v>
      </c>
      <c r="F13" s="24">
        <f t="shared" si="1"/>
        <v>655</v>
      </c>
      <c r="G13" s="25">
        <f t="shared" si="2"/>
        <v>185</v>
      </c>
      <c r="H13" s="24">
        <f t="shared" si="3"/>
        <v>490</v>
      </c>
      <c r="I13" s="25">
        <f t="shared" si="4"/>
        <v>20</v>
      </c>
      <c r="J13" s="24">
        <f t="shared" si="5"/>
        <v>355</v>
      </c>
      <c r="K13" s="25">
        <f t="shared" si="6"/>
        <v>-115</v>
      </c>
    </row>
    <row r="14" spans="2:11" ht="13.5">
      <c r="B14" s="21">
        <v>6</v>
      </c>
      <c r="C14" s="22">
        <v>100</v>
      </c>
      <c r="D14" s="22">
        <v>450</v>
      </c>
      <c r="E14" s="23">
        <f t="shared" si="0"/>
        <v>550</v>
      </c>
      <c r="F14" s="24">
        <f t="shared" si="1"/>
        <v>786</v>
      </c>
      <c r="G14" s="25">
        <f t="shared" si="2"/>
        <v>236</v>
      </c>
      <c r="H14" s="24">
        <f t="shared" si="3"/>
        <v>588</v>
      </c>
      <c r="I14" s="25">
        <f t="shared" si="4"/>
        <v>38</v>
      </c>
      <c r="J14" s="24">
        <f t="shared" si="5"/>
        <v>426</v>
      </c>
      <c r="K14" s="25">
        <f t="shared" si="6"/>
        <v>-124</v>
      </c>
    </row>
    <row r="15" spans="2:11" ht="13.5">
      <c r="B15" s="21">
        <v>7</v>
      </c>
      <c r="C15" s="22">
        <v>100</v>
      </c>
      <c r="D15" s="22">
        <v>540</v>
      </c>
      <c r="E15" s="23">
        <f t="shared" si="0"/>
        <v>640</v>
      </c>
      <c r="F15" s="24">
        <f t="shared" si="1"/>
        <v>917</v>
      </c>
      <c r="G15" s="25">
        <f t="shared" si="2"/>
        <v>277</v>
      </c>
      <c r="H15" s="24">
        <f t="shared" si="3"/>
        <v>686</v>
      </c>
      <c r="I15" s="25">
        <f t="shared" si="4"/>
        <v>46</v>
      </c>
      <c r="J15" s="24">
        <f t="shared" si="5"/>
        <v>497</v>
      </c>
      <c r="K15" s="25">
        <f t="shared" si="6"/>
        <v>-143</v>
      </c>
    </row>
    <row r="16" spans="2:11" ht="13.5">
      <c r="B16" s="21">
        <v>8</v>
      </c>
      <c r="C16" s="22">
        <v>100</v>
      </c>
      <c r="D16" s="22">
        <v>650</v>
      </c>
      <c r="E16" s="23">
        <f t="shared" si="0"/>
        <v>750</v>
      </c>
      <c r="F16" s="24">
        <f t="shared" si="1"/>
        <v>1048</v>
      </c>
      <c r="G16" s="25">
        <f t="shared" si="2"/>
        <v>298</v>
      </c>
      <c r="H16" s="24">
        <f t="shared" si="3"/>
        <v>784</v>
      </c>
      <c r="I16" s="25">
        <f t="shared" si="4"/>
        <v>34</v>
      </c>
      <c r="J16" s="24">
        <f t="shared" si="5"/>
        <v>568</v>
      </c>
      <c r="K16" s="25">
        <f t="shared" si="6"/>
        <v>-182</v>
      </c>
    </row>
    <row r="17" spans="2:11" ht="13.5">
      <c r="B17" s="21">
        <v>9</v>
      </c>
      <c r="C17" s="22">
        <v>100</v>
      </c>
      <c r="D17" s="22">
        <v>780</v>
      </c>
      <c r="E17" s="23">
        <f t="shared" si="0"/>
        <v>880</v>
      </c>
      <c r="F17" s="24">
        <f t="shared" si="1"/>
        <v>1179</v>
      </c>
      <c r="G17" s="25">
        <f t="shared" si="2"/>
        <v>299</v>
      </c>
      <c r="H17" s="24">
        <f t="shared" si="3"/>
        <v>882</v>
      </c>
      <c r="I17" s="25">
        <f t="shared" si="4"/>
        <v>2</v>
      </c>
      <c r="J17" s="24">
        <f t="shared" si="5"/>
        <v>639</v>
      </c>
      <c r="K17" s="25">
        <f t="shared" si="6"/>
        <v>-241</v>
      </c>
    </row>
    <row r="18" spans="2:11" ht="15" thickBot="1">
      <c r="B18" s="26">
        <v>10</v>
      </c>
      <c r="C18" s="27">
        <v>100</v>
      </c>
      <c r="D18" s="27">
        <v>930</v>
      </c>
      <c r="E18" s="28">
        <f t="shared" si="0"/>
        <v>1030</v>
      </c>
      <c r="F18" s="29">
        <f t="shared" si="1"/>
        <v>1310</v>
      </c>
      <c r="G18" s="30">
        <f t="shared" si="2"/>
        <v>280</v>
      </c>
      <c r="H18" s="29">
        <f t="shared" si="3"/>
        <v>980</v>
      </c>
      <c r="I18" s="30">
        <f t="shared" si="4"/>
        <v>-50</v>
      </c>
      <c r="J18" s="29">
        <f t="shared" si="5"/>
        <v>710</v>
      </c>
      <c r="K18" s="30">
        <f t="shared" si="6"/>
        <v>-320</v>
      </c>
    </row>
    <row r="19" spans="2:10" ht="15">
      <c r="B19" s="3"/>
      <c r="C19" s="3"/>
      <c r="D19" s="3"/>
      <c r="E19" s="3"/>
      <c r="F19" s="3"/>
      <c r="G19" s="3"/>
      <c r="H19" s="3"/>
      <c r="I19" s="3"/>
      <c r="J19" s="3"/>
    </row>
    <row r="20" spans="2:10" ht="15">
      <c r="B20" s="3"/>
      <c r="C20" s="3"/>
      <c r="D20" s="3"/>
      <c r="E20" s="3"/>
      <c r="F20" s="3"/>
      <c r="G20" s="3"/>
      <c r="H20" s="3"/>
      <c r="I20" s="3"/>
      <c r="J20" s="3"/>
    </row>
    <row r="21" spans="2:10" ht="15">
      <c r="B21" s="3"/>
      <c r="C21" s="3"/>
      <c r="D21" s="3"/>
      <c r="E21" s="3"/>
      <c r="F21" s="3"/>
      <c r="G21" s="3"/>
      <c r="H21" s="3"/>
      <c r="I21" s="3"/>
      <c r="J21" s="3"/>
    </row>
    <row r="36" spans="5:6" ht="10.5">
      <c r="E36" s="12" t="s">
        <v>6</v>
      </c>
      <c r="F36" s="12" t="s">
        <v>7</v>
      </c>
    </row>
    <row r="37" spans="5:6" ht="10.5">
      <c r="E37" s="2">
        <f aca="true" t="shared" si="7" ref="E37:E47">E8</f>
        <v>100</v>
      </c>
      <c r="F37" s="2">
        <f aca="true" t="shared" si="8" ref="F37:F47">H8</f>
        <v>0</v>
      </c>
    </row>
    <row r="38" spans="5:6" ht="10.5">
      <c r="E38" s="2">
        <f t="shared" si="7"/>
        <v>190</v>
      </c>
      <c r="F38" s="2">
        <f t="shared" si="8"/>
        <v>98</v>
      </c>
    </row>
    <row r="39" spans="5:6" ht="10.5">
      <c r="E39" s="2">
        <f t="shared" si="7"/>
        <v>270</v>
      </c>
      <c r="F39" s="2">
        <f t="shared" si="8"/>
        <v>196</v>
      </c>
    </row>
    <row r="40" spans="5:6" ht="10.5">
      <c r="E40" s="2">
        <f t="shared" si="7"/>
        <v>340</v>
      </c>
      <c r="F40" s="2">
        <f t="shared" si="8"/>
        <v>294</v>
      </c>
    </row>
    <row r="41" spans="5:6" ht="10.5">
      <c r="E41" s="2">
        <f t="shared" si="7"/>
        <v>400</v>
      </c>
      <c r="F41" s="2">
        <f t="shared" si="8"/>
        <v>392</v>
      </c>
    </row>
    <row r="42" spans="5:6" ht="10.5">
      <c r="E42" s="2">
        <f t="shared" si="7"/>
        <v>470</v>
      </c>
      <c r="F42" s="2">
        <f t="shared" si="8"/>
        <v>490</v>
      </c>
    </row>
    <row r="43" spans="5:6" ht="10.5">
      <c r="E43" s="2">
        <f t="shared" si="7"/>
        <v>550</v>
      </c>
      <c r="F43" s="2">
        <f t="shared" si="8"/>
        <v>588</v>
      </c>
    </row>
    <row r="44" spans="5:6" ht="10.5">
      <c r="E44" s="2">
        <f t="shared" si="7"/>
        <v>640</v>
      </c>
      <c r="F44" s="2">
        <f t="shared" si="8"/>
        <v>686</v>
      </c>
    </row>
    <row r="45" spans="5:6" ht="10.5">
      <c r="E45" s="2">
        <f t="shared" si="7"/>
        <v>750</v>
      </c>
      <c r="F45" s="2">
        <f t="shared" si="8"/>
        <v>784</v>
      </c>
    </row>
    <row r="46" spans="5:6" ht="10.5">
      <c r="E46" s="2">
        <f t="shared" si="7"/>
        <v>880</v>
      </c>
      <c r="F46" s="2">
        <f t="shared" si="8"/>
        <v>882</v>
      </c>
    </row>
    <row r="47" spans="5:6" ht="10.5">
      <c r="E47" s="2">
        <f t="shared" si="7"/>
        <v>1030</v>
      </c>
      <c r="F47" s="2">
        <f t="shared" si="8"/>
        <v>980</v>
      </c>
    </row>
    <row r="48" ht="10.5">
      <c r="E48" s="2"/>
    </row>
    <row r="79" ht="12" thickBot="1"/>
    <row r="80" spans="5:9" ht="15.75" thickBot="1">
      <c r="E80" s="31" t="s">
        <v>9</v>
      </c>
      <c r="F80" s="31" t="s">
        <v>10</v>
      </c>
      <c r="G80" s="31" t="s">
        <v>11</v>
      </c>
      <c r="H80" s="31" t="s">
        <v>12</v>
      </c>
      <c r="I80" s="31" t="s">
        <v>13</v>
      </c>
    </row>
    <row r="81" spans="4:9" ht="15">
      <c r="D81" s="3">
        <v>0</v>
      </c>
      <c r="E81" s="32"/>
      <c r="F81" s="33"/>
      <c r="G81" s="33"/>
      <c r="H81" s="33"/>
      <c r="I81" s="34">
        <f aca="true" t="shared" si="9" ref="I81:I91">$H$6</f>
        <v>98</v>
      </c>
    </row>
    <row r="82" spans="4:9" ht="15">
      <c r="D82" s="3">
        <v>1</v>
      </c>
      <c r="E82" s="35">
        <f aca="true" t="shared" si="10" ref="E82:E91">$C$9/D82</f>
        <v>100</v>
      </c>
      <c r="F82" s="36">
        <f>D9/D82</f>
        <v>90</v>
      </c>
      <c r="G82" s="36">
        <f aca="true" t="shared" si="11" ref="G82:G91">SUM(E82:F82)</f>
        <v>190</v>
      </c>
      <c r="H82" s="36">
        <f>E9-E8</f>
        <v>90</v>
      </c>
      <c r="I82" s="25">
        <f t="shared" si="9"/>
        <v>98</v>
      </c>
    </row>
    <row r="83" spans="4:9" ht="15">
      <c r="D83" s="3">
        <v>2</v>
      </c>
      <c r="E83" s="35">
        <f t="shared" si="10"/>
        <v>50</v>
      </c>
      <c r="F83" s="36">
        <f>D10/D83</f>
        <v>85</v>
      </c>
      <c r="G83" s="36">
        <f t="shared" si="11"/>
        <v>135</v>
      </c>
      <c r="H83" s="36">
        <f>E10-E9</f>
        <v>80</v>
      </c>
      <c r="I83" s="25">
        <f t="shared" si="9"/>
        <v>98</v>
      </c>
    </row>
    <row r="84" spans="4:9" ht="15">
      <c r="D84" s="3">
        <v>3</v>
      </c>
      <c r="E84" s="35">
        <f t="shared" si="10"/>
        <v>33.333333333333336</v>
      </c>
      <c r="F84" s="36">
        <f>D11/D84</f>
        <v>80</v>
      </c>
      <c r="G84" s="36">
        <f t="shared" si="11"/>
        <v>113.33333333333334</v>
      </c>
      <c r="H84" s="36">
        <f>E11-E10</f>
        <v>70</v>
      </c>
      <c r="I84" s="25">
        <f t="shared" si="9"/>
        <v>98</v>
      </c>
    </row>
    <row r="85" spans="4:9" ht="15">
      <c r="D85" s="3">
        <v>4</v>
      </c>
      <c r="E85" s="35">
        <f t="shared" si="10"/>
        <v>25</v>
      </c>
      <c r="F85" s="36">
        <f>D12/D85</f>
        <v>75</v>
      </c>
      <c r="G85" s="36">
        <f t="shared" si="11"/>
        <v>100</v>
      </c>
      <c r="H85" s="36">
        <f>E12-E11</f>
        <v>60</v>
      </c>
      <c r="I85" s="25">
        <f t="shared" si="9"/>
        <v>98</v>
      </c>
    </row>
    <row r="86" spans="4:9" ht="15">
      <c r="D86" s="3">
        <v>5</v>
      </c>
      <c r="E86" s="35">
        <f t="shared" si="10"/>
        <v>20</v>
      </c>
      <c r="F86" s="36">
        <f>D13/D86</f>
        <v>74</v>
      </c>
      <c r="G86" s="36">
        <f t="shared" si="11"/>
        <v>94</v>
      </c>
      <c r="H86" s="36">
        <f>E13-E12</f>
        <v>70</v>
      </c>
      <c r="I86" s="25">
        <f t="shared" si="9"/>
        <v>98</v>
      </c>
    </row>
    <row r="87" spans="4:9" ht="15">
      <c r="D87" s="3">
        <v>6</v>
      </c>
      <c r="E87" s="35">
        <f t="shared" si="10"/>
        <v>16.666666666666668</v>
      </c>
      <c r="F87" s="36">
        <f>D14/D87</f>
        <v>75</v>
      </c>
      <c r="G87" s="36">
        <f t="shared" si="11"/>
        <v>91.66666666666667</v>
      </c>
      <c r="H87" s="36">
        <f>E14-E13</f>
        <v>80</v>
      </c>
      <c r="I87" s="25">
        <f t="shared" si="9"/>
        <v>98</v>
      </c>
    </row>
    <row r="88" spans="4:9" ht="15">
      <c r="D88" s="3">
        <v>7</v>
      </c>
      <c r="E88" s="35">
        <f t="shared" si="10"/>
        <v>14.285714285714286</v>
      </c>
      <c r="F88" s="36">
        <f>D15/D88</f>
        <v>77.14285714285714</v>
      </c>
      <c r="G88" s="36">
        <f t="shared" si="11"/>
        <v>91.42857142857143</v>
      </c>
      <c r="H88" s="36">
        <f>E15-E14</f>
        <v>90</v>
      </c>
      <c r="I88" s="25">
        <f t="shared" si="9"/>
        <v>98</v>
      </c>
    </row>
    <row r="89" spans="4:9" ht="15">
      <c r="D89" s="3">
        <v>8</v>
      </c>
      <c r="E89" s="35">
        <f t="shared" si="10"/>
        <v>12.5</v>
      </c>
      <c r="F89" s="36">
        <f>D16/D89</f>
        <v>81.25</v>
      </c>
      <c r="G89" s="36">
        <f t="shared" si="11"/>
        <v>93.75</v>
      </c>
      <c r="H89" s="36">
        <f>E16-E15</f>
        <v>110</v>
      </c>
      <c r="I89" s="25">
        <f t="shared" si="9"/>
        <v>98</v>
      </c>
    </row>
    <row r="90" spans="4:9" ht="15">
      <c r="D90" s="3">
        <v>9</v>
      </c>
      <c r="E90" s="35">
        <f t="shared" si="10"/>
        <v>11.11111111111111</v>
      </c>
      <c r="F90" s="36">
        <f>D17/D90</f>
        <v>86.66666666666667</v>
      </c>
      <c r="G90" s="36">
        <f t="shared" si="11"/>
        <v>97.77777777777779</v>
      </c>
      <c r="H90" s="36">
        <f>E17-E16</f>
        <v>130</v>
      </c>
      <c r="I90" s="25">
        <f t="shared" si="9"/>
        <v>98</v>
      </c>
    </row>
    <row r="91" spans="4:9" ht="15.75" thickBot="1">
      <c r="D91" s="3">
        <v>10</v>
      </c>
      <c r="E91" s="37">
        <f t="shared" si="10"/>
        <v>10</v>
      </c>
      <c r="F91" s="38">
        <f>D18/D91</f>
        <v>93</v>
      </c>
      <c r="G91" s="38">
        <f t="shared" si="11"/>
        <v>103</v>
      </c>
      <c r="H91" s="38">
        <f>E18-E17</f>
        <v>150</v>
      </c>
      <c r="I91" s="30">
        <f t="shared" si="9"/>
        <v>98</v>
      </c>
    </row>
    <row r="117" spans="4:5" ht="12">
      <c r="D117" t="s">
        <v>14</v>
      </c>
      <c r="E117" t="s">
        <v>15</v>
      </c>
    </row>
    <row r="118" spans="3:4" ht="12">
      <c r="C118">
        <v>0</v>
      </c>
      <c r="D118">
        <f aca="true" t="shared" si="12" ref="D118:D123">D119+8</f>
        <v>160</v>
      </c>
    </row>
    <row r="119" spans="3:4" ht="12">
      <c r="C119">
        <v>100</v>
      </c>
      <c r="D119">
        <f t="shared" si="12"/>
        <v>152</v>
      </c>
    </row>
    <row r="120" spans="3:5" ht="12">
      <c r="C120">
        <v>200</v>
      </c>
      <c r="D120">
        <f t="shared" si="12"/>
        <v>144</v>
      </c>
      <c r="E120">
        <f>E121-16</f>
        <v>10</v>
      </c>
    </row>
    <row r="121" spans="3:5" ht="12">
      <c r="C121">
        <v>300</v>
      </c>
      <c r="D121">
        <f t="shared" si="12"/>
        <v>136</v>
      </c>
      <c r="E121">
        <f>E122-16</f>
        <v>26</v>
      </c>
    </row>
    <row r="122" spans="3:5" ht="12">
      <c r="C122">
        <v>400</v>
      </c>
      <c r="D122">
        <f t="shared" si="12"/>
        <v>128</v>
      </c>
      <c r="E122">
        <f>E123-16</f>
        <v>42</v>
      </c>
    </row>
    <row r="123" spans="3:5" ht="10.5">
      <c r="C123">
        <v>500</v>
      </c>
      <c r="D123">
        <f t="shared" si="12"/>
        <v>120</v>
      </c>
      <c r="E123">
        <f>E124-16</f>
        <v>58</v>
      </c>
    </row>
    <row r="124" spans="3:5" ht="10.5">
      <c r="C124">
        <v>600</v>
      </c>
      <c r="D124">
        <f>D125+8</f>
        <v>112</v>
      </c>
      <c r="E124">
        <f>E125-16</f>
        <v>74</v>
      </c>
    </row>
    <row r="125" spans="3:5" ht="10.5">
      <c r="C125">
        <v>700</v>
      </c>
      <c r="D125">
        <v>104</v>
      </c>
      <c r="E125">
        <v>90</v>
      </c>
    </row>
    <row r="126" spans="3:5" ht="10.5">
      <c r="C126">
        <v>800</v>
      </c>
      <c r="D126">
        <v>92</v>
      </c>
      <c r="E126">
        <v>106</v>
      </c>
    </row>
    <row r="127" spans="3:5" ht="10.5">
      <c r="C127">
        <v>900</v>
      </c>
      <c r="D127">
        <f>D126-8</f>
        <v>84</v>
      </c>
      <c r="E127">
        <f>E126+16</f>
        <v>122</v>
      </c>
    </row>
    <row r="128" spans="3:5" ht="10.5">
      <c r="C128">
        <v>1000</v>
      </c>
      <c r="D128">
        <f>D127-8</f>
        <v>76</v>
      </c>
      <c r="E128">
        <f>E127+16</f>
        <v>138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1999-04-13T14:19:36Z</dcterms:created>
  <cp:category/>
  <cp:version/>
  <cp:contentType/>
  <cp:contentStatus/>
</cp:coreProperties>
</file>