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20" windowWidth="14480" windowHeight="12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<sst xmlns="http://schemas.openxmlformats.org/spreadsheetml/2006/main" count="29" uniqueCount="29">
  <si>
    <t>Montclair State University</t>
  </si>
  <si>
    <t>School of Business</t>
  </si>
  <si>
    <t>Department of Economics and Finance</t>
  </si>
  <si>
    <t>Personal Savings Rate</t>
  </si>
  <si>
    <t>PSAVERT</t>
  </si>
  <si>
    <t>U.S. Department of Commerce: Bureau of Economic Analysis</t>
  </si>
  <si>
    <t>Not Applicable</t>
  </si>
  <si>
    <t>Seasonally Adjusted Annual Rate</t>
  </si>
  <si>
    <t>Monthly</t>
  </si>
  <si>
    <t>Percent</t>
  </si>
  <si>
    <t>1959-01-01 to 2002-06-01</t>
  </si>
  <si>
    <t>2002-08-02 11:37 AM CT</t>
  </si>
  <si>
    <t>A Guide to the National Income and Product Accounts of the United</t>
  </si>
  <si>
    <t>States (NIPA)- (http://www.bea.doc.gov/bea/an/0398niw/maintext.htm)</t>
  </si>
  <si>
    <t>VALUE</t>
  </si>
  <si>
    <t>Evolution of the U.S. Personal Saving Rate</t>
  </si>
  <si>
    <t>Monthly Average:</t>
  </si>
  <si>
    <t xml:space="preserve">     Does the United States save too little or too much?  In comparison to other countries, the U.S. has</t>
  </si>
  <si>
    <t>a lower national saving rate (using an OECD country sample, for example).  Moreover, the U.S.</t>
  </si>
  <si>
    <t>personal saving rate also is lower on average than in comparable countries.  Given this relatively</t>
  </si>
  <si>
    <t>low rate of saving, how does the U.S. economy grow so fast relative to other countries?  The basic</t>
  </si>
  <si>
    <t>answer is that the U.S. has more efficient capital markets than many other countries, and the U.S.</t>
  </si>
  <si>
    <t>has relied increasingly on foreign capital inflows to finance the given rate of national investment.</t>
  </si>
  <si>
    <t>Anything that reduces the efficiency of U.S. capital markets or reduces foreign capital inflows will,</t>
  </si>
  <si>
    <t xml:space="preserve">in the short-term at least, reduce the rate of growth of output. </t>
  </si>
  <si>
    <t>Data for this graph are found on Sheet 2 of this file.</t>
  </si>
  <si>
    <t>P. LeBel</t>
  </si>
  <si>
    <t>1959.01 to 2003.10</t>
  </si>
  <si>
    <t>©2003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</si>
</sst>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yyyy\-mm\-dd"/>
    <numFmt numFmtId="166" formatCode="0.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sz val="10"/>
      <name val="Arial"/>
      <family val="0"/>
    </font>
    <font>
      <sz val="11.25"/>
      <name val="Helv"/>
      <family val="0"/>
    </font>
    <font>
      <sz val="11.5"/>
      <name val="Helv"/>
      <family val="0"/>
    </font>
    <font>
      <vertAlign val="superscript"/>
      <sz val="9"/>
      <name val="Helv"/>
      <family val="0"/>
    </font>
    <font>
      <b/>
      <sz val="12"/>
      <color indexed="12"/>
      <name val="Helv"/>
      <family val="0"/>
    </font>
    <font>
      <b/>
      <sz val="9"/>
      <color indexed="8"/>
      <name val="Helv"/>
      <family val="0"/>
    </font>
    <font>
      <b/>
      <sz val="18"/>
      <name val="Phylli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66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orkbook1 Chart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U.S. Personal Saving Rate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Personal Saving as a Percentage of Disposable Income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85"/>
          <c:y val="0.152"/>
          <c:w val="0.96275"/>
          <c:h val="0.72475"/>
        </c:manualLayout>
      </c:layout>
      <c:lineChart>
        <c:grouping val="standard"/>
        <c:varyColors val="0"/>
        <c:ser>
          <c:idx val="0"/>
          <c:order val="0"/>
          <c:tx>
            <c:v>U.S. Personal Saving Rate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U.S. Personal Saving Rate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Sheet2!$A$14:$A$577</c:f>
              <c:numCache>
                <c:ptCount val="564"/>
                <c:pt idx="0">
                  <c:v>1959.01</c:v>
                </c:pt>
                <c:pt idx="1">
                  <c:v>1959.02</c:v>
                </c:pt>
                <c:pt idx="2">
                  <c:v>1959.03</c:v>
                </c:pt>
                <c:pt idx="3">
                  <c:v>1959.04</c:v>
                </c:pt>
                <c:pt idx="4">
                  <c:v>1959.05</c:v>
                </c:pt>
                <c:pt idx="5">
                  <c:v>1959.06</c:v>
                </c:pt>
                <c:pt idx="6">
                  <c:v>1959.07</c:v>
                </c:pt>
                <c:pt idx="7">
                  <c:v>1959.08</c:v>
                </c:pt>
                <c:pt idx="8">
                  <c:v>1959.09</c:v>
                </c:pt>
                <c:pt idx="9">
                  <c:v>1959.1</c:v>
                </c:pt>
                <c:pt idx="10">
                  <c:v>1959.11</c:v>
                </c:pt>
                <c:pt idx="11">
                  <c:v>1959.12</c:v>
                </c:pt>
                <c:pt idx="12">
                  <c:v>1960.01</c:v>
                </c:pt>
                <c:pt idx="13">
                  <c:v>1960.02</c:v>
                </c:pt>
                <c:pt idx="14">
                  <c:v>1960.03</c:v>
                </c:pt>
                <c:pt idx="15">
                  <c:v>1960.04</c:v>
                </c:pt>
                <c:pt idx="16">
                  <c:v>1960.05</c:v>
                </c:pt>
                <c:pt idx="17">
                  <c:v>1960.06</c:v>
                </c:pt>
                <c:pt idx="18">
                  <c:v>1960.07</c:v>
                </c:pt>
                <c:pt idx="19">
                  <c:v>1960.08</c:v>
                </c:pt>
                <c:pt idx="20">
                  <c:v>1960.09</c:v>
                </c:pt>
                <c:pt idx="21">
                  <c:v>1960.1</c:v>
                </c:pt>
                <c:pt idx="22">
                  <c:v>1960.11</c:v>
                </c:pt>
                <c:pt idx="23">
                  <c:v>1960.12</c:v>
                </c:pt>
                <c:pt idx="24">
                  <c:v>1961.01</c:v>
                </c:pt>
                <c:pt idx="25">
                  <c:v>1961.02</c:v>
                </c:pt>
                <c:pt idx="26">
                  <c:v>1961.03</c:v>
                </c:pt>
                <c:pt idx="27">
                  <c:v>1961.04</c:v>
                </c:pt>
                <c:pt idx="28">
                  <c:v>1961.05</c:v>
                </c:pt>
                <c:pt idx="29">
                  <c:v>1961.06</c:v>
                </c:pt>
                <c:pt idx="30">
                  <c:v>1961.07</c:v>
                </c:pt>
                <c:pt idx="31">
                  <c:v>1961.08</c:v>
                </c:pt>
                <c:pt idx="32">
                  <c:v>1961.09</c:v>
                </c:pt>
                <c:pt idx="33">
                  <c:v>1961.1</c:v>
                </c:pt>
                <c:pt idx="34">
                  <c:v>1961.11</c:v>
                </c:pt>
                <c:pt idx="35">
                  <c:v>1961.12</c:v>
                </c:pt>
                <c:pt idx="36">
                  <c:v>1962.01</c:v>
                </c:pt>
                <c:pt idx="37">
                  <c:v>1962.02</c:v>
                </c:pt>
                <c:pt idx="38">
                  <c:v>1962.03</c:v>
                </c:pt>
                <c:pt idx="39">
                  <c:v>1962.04</c:v>
                </c:pt>
                <c:pt idx="40">
                  <c:v>1962.05</c:v>
                </c:pt>
                <c:pt idx="41">
                  <c:v>1962.06</c:v>
                </c:pt>
                <c:pt idx="42">
                  <c:v>1962.07</c:v>
                </c:pt>
                <c:pt idx="43">
                  <c:v>1962.08</c:v>
                </c:pt>
                <c:pt idx="44">
                  <c:v>1962.09</c:v>
                </c:pt>
                <c:pt idx="45">
                  <c:v>1962.1</c:v>
                </c:pt>
                <c:pt idx="46">
                  <c:v>1962.11</c:v>
                </c:pt>
                <c:pt idx="47">
                  <c:v>1962.12</c:v>
                </c:pt>
                <c:pt idx="48">
                  <c:v>1963.01</c:v>
                </c:pt>
                <c:pt idx="49">
                  <c:v>1963.02</c:v>
                </c:pt>
                <c:pt idx="50">
                  <c:v>1963.03</c:v>
                </c:pt>
                <c:pt idx="51">
                  <c:v>1963.04</c:v>
                </c:pt>
                <c:pt idx="52">
                  <c:v>1963.05</c:v>
                </c:pt>
                <c:pt idx="53">
                  <c:v>1963.06</c:v>
                </c:pt>
                <c:pt idx="54">
                  <c:v>1963.07</c:v>
                </c:pt>
                <c:pt idx="55">
                  <c:v>1963.08</c:v>
                </c:pt>
                <c:pt idx="56">
                  <c:v>1963.09</c:v>
                </c:pt>
                <c:pt idx="57">
                  <c:v>1963.1</c:v>
                </c:pt>
                <c:pt idx="58">
                  <c:v>1963.11</c:v>
                </c:pt>
                <c:pt idx="59">
                  <c:v>1963.12</c:v>
                </c:pt>
                <c:pt idx="60">
                  <c:v>1964.01</c:v>
                </c:pt>
                <c:pt idx="61">
                  <c:v>1964.02</c:v>
                </c:pt>
                <c:pt idx="62">
                  <c:v>1964.03</c:v>
                </c:pt>
                <c:pt idx="63">
                  <c:v>1964.04</c:v>
                </c:pt>
                <c:pt idx="64">
                  <c:v>1964.05</c:v>
                </c:pt>
                <c:pt idx="65">
                  <c:v>1964.06</c:v>
                </c:pt>
                <c:pt idx="66">
                  <c:v>1964.07</c:v>
                </c:pt>
                <c:pt idx="67">
                  <c:v>1964.08</c:v>
                </c:pt>
                <c:pt idx="68">
                  <c:v>1964.09</c:v>
                </c:pt>
                <c:pt idx="69">
                  <c:v>1964.1</c:v>
                </c:pt>
                <c:pt idx="70">
                  <c:v>1964.11</c:v>
                </c:pt>
                <c:pt idx="71">
                  <c:v>1964.12</c:v>
                </c:pt>
                <c:pt idx="72">
                  <c:v>1965.01</c:v>
                </c:pt>
                <c:pt idx="73">
                  <c:v>1965.02</c:v>
                </c:pt>
                <c:pt idx="74">
                  <c:v>1965.03</c:v>
                </c:pt>
                <c:pt idx="75">
                  <c:v>1965.04</c:v>
                </c:pt>
                <c:pt idx="76">
                  <c:v>1965.05</c:v>
                </c:pt>
                <c:pt idx="77">
                  <c:v>1965.06</c:v>
                </c:pt>
                <c:pt idx="78">
                  <c:v>1965.07</c:v>
                </c:pt>
                <c:pt idx="79">
                  <c:v>1965.08</c:v>
                </c:pt>
                <c:pt idx="80">
                  <c:v>1965.09</c:v>
                </c:pt>
                <c:pt idx="81">
                  <c:v>1965.1</c:v>
                </c:pt>
                <c:pt idx="82">
                  <c:v>1965.11</c:v>
                </c:pt>
                <c:pt idx="83">
                  <c:v>1965.12</c:v>
                </c:pt>
                <c:pt idx="84">
                  <c:v>1966.01</c:v>
                </c:pt>
                <c:pt idx="85">
                  <c:v>1966.02</c:v>
                </c:pt>
                <c:pt idx="86">
                  <c:v>1966.03</c:v>
                </c:pt>
                <c:pt idx="87">
                  <c:v>1966.04</c:v>
                </c:pt>
                <c:pt idx="88">
                  <c:v>1966.05</c:v>
                </c:pt>
                <c:pt idx="89">
                  <c:v>1966.06</c:v>
                </c:pt>
                <c:pt idx="90">
                  <c:v>1966.07</c:v>
                </c:pt>
                <c:pt idx="91">
                  <c:v>1966.08</c:v>
                </c:pt>
                <c:pt idx="92">
                  <c:v>1966.09</c:v>
                </c:pt>
                <c:pt idx="93">
                  <c:v>1966.1</c:v>
                </c:pt>
                <c:pt idx="94">
                  <c:v>1966.11</c:v>
                </c:pt>
                <c:pt idx="95">
                  <c:v>1966.12</c:v>
                </c:pt>
                <c:pt idx="96">
                  <c:v>1967.01</c:v>
                </c:pt>
                <c:pt idx="97">
                  <c:v>1967.02</c:v>
                </c:pt>
                <c:pt idx="98">
                  <c:v>1967.03</c:v>
                </c:pt>
                <c:pt idx="99">
                  <c:v>1967.04</c:v>
                </c:pt>
                <c:pt idx="100">
                  <c:v>1967.05</c:v>
                </c:pt>
                <c:pt idx="101">
                  <c:v>1967.06</c:v>
                </c:pt>
                <c:pt idx="102">
                  <c:v>1967.07</c:v>
                </c:pt>
                <c:pt idx="103">
                  <c:v>1967.08</c:v>
                </c:pt>
                <c:pt idx="104">
                  <c:v>1967.09</c:v>
                </c:pt>
                <c:pt idx="105">
                  <c:v>1967.1</c:v>
                </c:pt>
                <c:pt idx="106">
                  <c:v>1967.11</c:v>
                </c:pt>
                <c:pt idx="107">
                  <c:v>1967.12</c:v>
                </c:pt>
                <c:pt idx="108">
                  <c:v>1968.01</c:v>
                </c:pt>
                <c:pt idx="109">
                  <c:v>1968.02</c:v>
                </c:pt>
                <c:pt idx="110">
                  <c:v>1968.03</c:v>
                </c:pt>
                <c:pt idx="111">
                  <c:v>1968.04</c:v>
                </c:pt>
                <c:pt idx="112">
                  <c:v>1968.05</c:v>
                </c:pt>
                <c:pt idx="113">
                  <c:v>1968.06</c:v>
                </c:pt>
                <c:pt idx="114">
                  <c:v>1968.07</c:v>
                </c:pt>
                <c:pt idx="115">
                  <c:v>1968.08</c:v>
                </c:pt>
                <c:pt idx="116">
                  <c:v>1968.09</c:v>
                </c:pt>
                <c:pt idx="117">
                  <c:v>1968.1</c:v>
                </c:pt>
                <c:pt idx="118">
                  <c:v>1968.11</c:v>
                </c:pt>
                <c:pt idx="119">
                  <c:v>1968.12</c:v>
                </c:pt>
                <c:pt idx="120">
                  <c:v>1969.01</c:v>
                </c:pt>
                <c:pt idx="121">
                  <c:v>1969.02</c:v>
                </c:pt>
                <c:pt idx="122">
                  <c:v>1969.03</c:v>
                </c:pt>
                <c:pt idx="123">
                  <c:v>1969.04</c:v>
                </c:pt>
                <c:pt idx="124">
                  <c:v>1969.05</c:v>
                </c:pt>
                <c:pt idx="125">
                  <c:v>1969.06</c:v>
                </c:pt>
                <c:pt idx="126">
                  <c:v>1969.07</c:v>
                </c:pt>
                <c:pt idx="127">
                  <c:v>1969.08</c:v>
                </c:pt>
                <c:pt idx="128">
                  <c:v>1969.09</c:v>
                </c:pt>
                <c:pt idx="129">
                  <c:v>1969.1</c:v>
                </c:pt>
                <c:pt idx="130">
                  <c:v>1969.11</c:v>
                </c:pt>
                <c:pt idx="131">
                  <c:v>1969.12</c:v>
                </c:pt>
                <c:pt idx="132">
                  <c:v>1970.01</c:v>
                </c:pt>
                <c:pt idx="133">
                  <c:v>1970.02</c:v>
                </c:pt>
                <c:pt idx="134">
                  <c:v>1970.03</c:v>
                </c:pt>
                <c:pt idx="135">
                  <c:v>1970.04</c:v>
                </c:pt>
                <c:pt idx="136">
                  <c:v>1970.05</c:v>
                </c:pt>
                <c:pt idx="137">
                  <c:v>1970.06</c:v>
                </c:pt>
                <c:pt idx="138">
                  <c:v>1970.07</c:v>
                </c:pt>
                <c:pt idx="139">
                  <c:v>1970.08</c:v>
                </c:pt>
                <c:pt idx="140">
                  <c:v>1970.09</c:v>
                </c:pt>
                <c:pt idx="141">
                  <c:v>1970.1</c:v>
                </c:pt>
                <c:pt idx="142">
                  <c:v>1970.11</c:v>
                </c:pt>
                <c:pt idx="143">
                  <c:v>1970.12</c:v>
                </c:pt>
                <c:pt idx="144">
                  <c:v>1971.01</c:v>
                </c:pt>
                <c:pt idx="145">
                  <c:v>1971.02</c:v>
                </c:pt>
                <c:pt idx="146">
                  <c:v>1971.03</c:v>
                </c:pt>
                <c:pt idx="147">
                  <c:v>1971.04</c:v>
                </c:pt>
                <c:pt idx="148">
                  <c:v>1971.05</c:v>
                </c:pt>
                <c:pt idx="149">
                  <c:v>1971.06</c:v>
                </c:pt>
                <c:pt idx="150">
                  <c:v>1971.07</c:v>
                </c:pt>
                <c:pt idx="151">
                  <c:v>1971.08</c:v>
                </c:pt>
                <c:pt idx="152">
                  <c:v>1971.09</c:v>
                </c:pt>
                <c:pt idx="153">
                  <c:v>1971.1</c:v>
                </c:pt>
                <c:pt idx="154">
                  <c:v>1971.11</c:v>
                </c:pt>
                <c:pt idx="155">
                  <c:v>1971.12</c:v>
                </c:pt>
                <c:pt idx="156">
                  <c:v>1972.01</c:v>
                </c:pt>
                <c:pt idx="157">
                  <c:v>1972.02</c:v>
                </c:pt>
                <c:pt idx="158">
                  <c:v>1972.03</c:v>
                </c:pt>
                <c:pt idx="159">
                  <c:v>1972.04</c:v>
                </c:pt>
                <c:pt idx="160">
                  <c:v>1972.05</c:v>
                </c:pt>
                <c:pt idx="161">
                  <c:v>1972.06</c:v>
                </c:pt>
                <c:pt idx="162">
                  <c:v>1972.07</c:v>
                </c:pt>
                <c:pt idx="163">
                  <c:v>1972.08</c:v>
                </c:pt>
                <c:pt idx="164">
                  <c:v>1972.09</c:v>
                </c:pt>
                <c:pt idx="165">
                  <c:v>1972.1</c:v>
                </c:pt>
                <c:pt idx="166">
                  <c:v>1972.11</c:v>
                </c:pt>
                <c:pt idx="167">
                  <c:v>1972.12</c:v>
                </c:pt>
                <c:pt idx="168">
                  <c:v>1973.01</c:v>
                </c:pt>
                <c:pt idx="169">
                  <c:v>1973.02</c:v>
                </c:pt>
                <c:pt idx="170">
                  <c:v>1973.03</c:v>
                </c:pt>
                <c:pt idx="171">
                  <c:v>1973.04</c:v>
                </c:pt>
                <c:pt idx="172">
                  <c:v>1973.05</c:v>
                </c:pt>
                <c:pt idx="173">
                  <c:v>1973.06</c:v>
                </c:pt>
                <c:pt idx="174">
                  <c:v>1973.07</c:v>
                </c:pt>
                <c:pt idx="175">
                  <c:v>1973.08</c:v>
                </c:pt>
                <c:pt idx="176">
                  <c:v>1973.09</c:v>
                </c:pt>
                <c:pt idx="177">
                  <c:v>1973.1</c:v>
                </c:pt>
                <c:pt idx="178">
                  <c:v>1973.11</c:v>
                </c:pt>
                <c:pt idx="179">
                  <c:v>1973.12</c:v>
                </c:pt>
                <c:pt idx="180">
                  <c:v>1974.01</c:v>
                </c:pt>
                <c:pt idx="181">
                  <c:v>1974.02</c:v>
                </c:pt>
                <c:pt idx="182">
                  <c:v>1974.03</c:v>
                </c:pt>
                <c:pt idx="183">
                  <c:v>1974.04</c:v>
                </c:pt>
                <c:pt idx="184">
                  <c:v>1974.05</c:v>
                </c:pt>
                <c:pt idx="185">
                  <c:v>1974.06</c:v>
                </c:pt>
                <c:pt idx="186">
                  <c:v>1974.07</c:v>
                </c:pt>
                <c:pt idx="187">
                  <c:v>1974.08</c:v>
                </c:pt>
                <c:pt idx="188">
                  <c:v>1974.09</c:v>
                </c:pt>
                <c:pt idx="189">
                  <c:v>1974.1</c:v>
                </c:pt>
                <c:pt idx="190">
                  <c:v>1974.11</c:v>
                </c:pt>
                <c:pt idx="191">
                  <c:v>1974.12</c:v>
                </c:pt>
                <c:pt idx="192">
                  <c:v>1975.01</c:v>
                </c:pt>
                <c:pt idx="193">
                  <c:v>1975.02</c:v>
                </c:pt>
                <c:pt idx="194">
                  <c:v>1975.03</c:v>
                </c:pt>
                <c:pt idx="195">
                  <c:v>1975.04</c:v>
                </c:pt>
                <c:pt idx="196">
                  <c:v>1975.05</c:v>
                </c:pt>
                <c:pt idx="197">
                  <c:v>1975.06</c:v>
                </c:pt>
                <c:pt idx="198">
                  <c:v>1975.07</c:v>
                </c:pt>
                <c:pt idx="199">
                  <c:v>1975.08</c:v>
                </c:pt>
                <c:pt idx="200">
                  <c:v>1975.09</c:v>
                </c:pt>
                <c:pt idx="201">
                  <c:v>1975.1</c:v>
                </c:pt>
                <c:pt idx="202">
                  <c:v>1975.11</c:v>
                </c:pt>
                <c:pt idx="203">
                  <c:v>1975.12</c:v>
                </c:pt>
                <c:pt idx="204">
                  <c:v>1976.01</c:v>
                </c:pt>
                <c:pt idx="205">
                  <c:v>1976.02</c:v>
                </c:pt>
                <c:pt idx="206">
                  <c:v>1976.03</c:v>
                </c:pt>
                <c:pt idx="207">
                  <c:v>1976.04</c:v>
                </c:pt>
                <c:pt idx="208">
                  <c:v>1976.05</c:v>
                </c:pt>
                <c:pt idx="209">
                  <c:v>1976.06</c:v>
                </c:pt>
                <c:pt idx="210">
                  <c:v>1976.07</c:v>
                </c:pt>
                <c:pt idx="211">
                  <c:v>1976.08</c:v>
                </c:pt>
                <c:pt idx="212">
                  <c:v>1976.09</c:v>
                </c:pt>
                <c:pt idx="213">
                  <c:v>1976.1</c:v>
                </c:pt>
                <c:pt idx="214">
                  <c:v>1976.11</c:v>
                </c:pt>
                <c:pt idx="215">
                  <c:v>1976.12</c:v>
                </c:pt>
                <c:pt idx="216">
                  <c:v>1977.01</c:v>
                </c:pt>
                <c:pt idx="217">
                  <c:v>1977.02</c:v>
                </c:pt>
                <c:pt idx="218">
                  <c:v>1977.03</c:v>
                </c:pt>
                <c:pt idx="219">
                  <c:v>1977.04</c:v>
                </c:pt>
                <c:pt idx="220">
                  <c:v>1977.05</c:v>
                </c:pt>
                <c:pt idx="221">
                  <c:v>1977.06</c:v>
                </c:pt>
                <c:pt idx="222">
                  <c:v>1977.07</c:v>
                </c:pt>
                <c:pt idx="223">
                  <c:v>1977.08</c:v>
                </c:pt>
                <c:pt idx="224">
                  <c:v>1977.09</c:v>
                </c:pt>
                <c:pt idx="225">
                  <c:v>1977.1</c:v>
                </c:pt>
                <c:pt idx="226">
                  <c:v>1977.11</c:v>
                </c:pt>
                <c:pt idx="227">
                  <c:v>1977.12</c:v>
                </c:pt>
                <c:pt idx="228">
                  <c:v>1978.01</c:v>
                </c:pt>
                <c:pt idx="229">
                  <c:v>1978.02</c:v>
                </c:pt>
                <c:pt idx="230">
                  <c:v>1978.03</c:v>
                </c:pt>
                <c:pt idx="231">
                  <c:v>1978.04</c:v>
                </c:pt>
                <c:pt idx="232">
                  <c:v>1978.05</c:v>
                </c:pt>
                <c:pt idx="233">
                  <c:v>1978.06</c:v>
                </c:pt>
                <c:pt idx="234">
                  <c:v>1978.07</c:v>
                </c:pt>
                <c:pt idx="235">
                  <c:v>1978.08</c:v>
                </c:pt>
                <c:pt idx="236">
                  <c:v>1978.09</c:v>
                </c:pt>
                <c:pt idx="237">
                  <c:v>1978.1</c:v>
                </c:pt>
                <c:pt idx="238">
                  <c:v>1978.11</c:v>
                </c:pt>
                <c:pt idx="239">
                  <c:v>1978.12</c:v>
                </c:pt>
                <c:pt idx="240">
                  <c:v>1979.01</c:v>
                </c:pt>
                <c:pt idx="241">
                  <c:v>1979.02</c:v>
                </c:pt>
                <c:pt idx="242">
                  <c:v>1979.03</c:v>
                </c:pt>
                <c:pt idx="243">
                  <c:v>1979.04</c:v>
                </c:pt>
                <c:pt idx="244">
                  <c:v>1979.05</c:v>
                </c:pt>
                <c:pt idx="245">
                  <c:v>1979.06</c:v>
                </c:pt>
                <c:pt idx="246">
                  <c:v>1979.07</c:v>
                </c:pt>
                <c:pt idx="247">
                  <c:v>1979.08</c:v>
                </c:pt>
                <c:pt idx="248">
                  <c:v>1979.09</c:v>
                </c:pt>
                <c:pt idx="249">
                  <c:v>1979.1</c:v>
                </c:pt>
                <c:pt idx="250">
                  <c:v>1979.11</c:v>
                </c:pt>
                <c:pt idx="251">
                  <c:v>1979.12</c:v>
                </c:pt>
                <c:pt idx="252">
                  <c:v>1980.01</c:v>
                </c:pt>
                <c:pt idx="253">
                  <c:v>1980.02</c:v>
                </c:pt>
                <c:pt idx="254">
                  <c:v>1980.03</c:v>
                </c:pt>
                <c:pt idx="255">
                  <c:v>1980.04</c:v>
                </c:pt>
                <c:pt idx="256">
                  <c:v>1980.05</c:v>
                </c:pt>
                <c:pt idx="257">
                  <c:v>1980.06</c:v>
                </c:pt>
                <c:pt idx="258">
                  <c:v>1980.07</c:v>
                </c:pt>
                <c:pt idx="259">
                  <c:v>1980.08</c:v>
                </c:pt>
                <c:pt idx="260">
                  <c:v>1980.09</c:v>
                </c:pt>
                <c:pt idx="261">
                  <c:v>1980.1</c:v>
                </c:pt>
                <c:pt idx="262">
                  <c:v>1980.11</c:v>
                </c:pt>
                <c:pt idx="263">
                  <c:v>1980.12</c:v>
                </c:pt>
                <c:pt idx="264">
                  <c:v>1981.01</c:v>
                </c:pt>
                <c:pt idx="265">
                  <c:v>1981.02</c:v>
                </c:pt>
                <c:pt idx="266">
                  <c:v>1981.03</c:v>
                </c:pt>
                <c:pt idx="267">
                  <c:v>1981.04</c:v>
                </c:pt>
                <c:pt idx="268">
                  <c:v>1981.05</c:v>
                </c:pt>
                <c:pt idx="269">
                  <c:v>1981.06</c:v>
                </c:pt>
                <c:pt idx="270">
                  <c:v>1981.07</c:v>
                </c:pt>
                <c:pt idx="271">
                  <c:v>1981.08</c:v>
                </c:pt>
                <c:pt idx="272">
                  <c:v>1981.09</c:v>
                </c:pt>
                <c:pt idx="273">
                  <c:v>1981.1</c:v>
                </c:pt>
                <c:pt idx="274">
                  <c:v>1981.11</c:v>
                </c:pt>
                <c:pt idx="275">
                  <c:v>1981.12</c:v>
                </c:pt>
                <c:pt idx="276">
                  <c:v>1982.01</c:v>
                </c:pt>
                <c:pt idx="277">
                  <c:v>1982.02</c:v>
                </c:pt>
                <c:pt idx="278">
                  <c:v>1982.03</c:v>
                </c:pt>
                <c:pt idx="279">
                  <c:v>1982.04</c:v>
                </c:pt>
                <c:pt idx="280">
                  <c:v>1982.05</c:v>
                </c:pt>
                <c:pt idx="281">
                  <c:v>1982.06</c:v>
                </c:pt>
                <c:pt idx="282">
                  <c:v>1982.07</c:v>
                </c:pt>
                <c:pt idx="283">
                  <c:v>1982.08</c:v>
                </c:pt>
                <c:pt idx="284">
                  <c:v>1982.09</c:v>
                </c:pt>
                <c:pt idx="285">
                  <c:v>1982.1</c:v>
                </c:pt>
                <c:pt idx="286">
                  <c:v>1982.11</c:v>
                </c:pt>
                <c:pt idx="287">
                  <c:v>1982.12</c:v>
                </c:pt>
                <c:pt idx="288">
                  <c:v>1983.01</c:v>
                </c:pt>
                <c:pt idx="289">
                  <c:v>1983.02</c:v>
                </c:pt>
                <c:pt idx="290">
                  <c:v>1983.03</c:v>
                </c:pt>
                <c:pt idx="291">
                  <c:v>1983.04</c:v>
                </c:pt>
                <c:pt idx="292">
                  <c:v>1983.05</c:v>
                </c:pt>
                <c:pt idx="293">
                  <c:v>1983.06</c:v>
                </c:pt>
                <c:pt idx="294">
                  <c:v>1983.07</c:v>
                </c:pt>
                <c:pt idx="295">
                  <c:v>1983.08</c:v>
                </c:pt>
                <c:pt idx="296">
                  <c:v>1983.09</c:v>
                </c:pt>
                <c:pt idx="297">
                  <c:v>1983.1</c:v>
                </c:pt>
                <c:pt idx="298">
                  <c:v>1983.11</c:v>
                </c:pt>
                <c:pt idx="299">
                  <c:v>1983.12</c:v>
                </c:pt>
                <c:pt idx="300">
                  <c:v>1984.01</c:v>
                </c:pt>
                <c:pt idx="301">
                  <c:v>1984.02</c:v>
                </c:pt>
                <c:pt idx="302">
                  <c:v>1984.03</c:v>
                </c:pt>
                <c:pt idx="303">
                  <c:v>1984.04</c:v>
                </c:pt>
                <c:pt idx="304">
                  <c:v>1984.05</c:v>
                </c:pt>
                <c:pt idx="305">
                  <c:v>1984.06</c:v>
                </c:pt>
                <c:pt idx="306">
                  <c:v>1984.07</c:v>
                </c:pt>
                <c:pt idx="307">
                  <c:v>1984.08</c:v>
                </c:pt>
                <c:pt idx="308">
                  <c:v>1984.09</c:v>
                </c:pt>
                <c:pt idx="309">
                  <c:v>1984.1</c:v>
                </c:pt>
                <c:pt idx="310">
                  <c:v>1984.11</c:v>
                </c:pt>
                <c:pt idx="311">
                  <c:v>1984.12</c:v>
                </c:pt>
                <c:pt idx="312">
                  <c:v>1985.01</c:v>
                </c:pt>
                <c:pt idx="313">
                  <c:v>1985.02</c:v>
                </c:pt>
                <c:pt idx="314">
                  <c:v>1985.03</c:v>
                </c:pt>
                <c:pt idx="315">
                  <c:v>1985.04</c:v>
                </c:pt>
                <c:pt idx="316">
                  <c:v>1985.05</c:v>
                </c:pt>
                <c:pt idx="317">
                  <c:v>1985.06</c:v>
                </c:pt>
                <c:pt idx="318">
                  <c:v>1985.07</c:v>
                </c:pt>
                <c:pt idx="319">
                  <c:v>1985.08</c:v>
                </c:pt>
                <c:pt idx="320">
                  <c:v>1985.09</c:v>
                </c:pt>
                <c:pt idx="321">
                  <c:v>1985.1</c:v>
                </c:pt>
                <c:pt idx="322">
                  <c:v>1985.11</c:v>
                </c:pt>
                <c:pt idx="323">
                  <c:v>1985.12</c:v>
                </c:pt>
                <c:pt idx="324">
                  <c:v>1986.01</c:v>
                </c:pt>
                <c:pt idx="325">
                  <c:v>1986.02</c:v>
                </c:pt>
                <c:pt idx="326">
                  <c:v>1986.03</c:v>
                </c:pt>
                <c:pt idx="327">
                  <c:v>1986.04</c:v>
                </c:pt>
                <c:pt idx="328">
                  <c:v>1986.05</c:v>
                </c:pt>
                <c:pt idx="329">
                  <c:v>1986.06</c:v>
                </c:pt>
                <c:pt idx="330">
                  <c:v>1986.07</c:v>
                </c:pt>
                <c:pt idx="331">
                  <c:v>1986.08</c:v>
                </c:pt>
                <c:pt idx="332">
                  <c:v>1986.09</c:v>
                </c:pt>
                <c:pt idx="333">
                  <c:v>1986.1</c:v>
                </c:pt>
                <c:pt idx="334">
                  <c:v>1986.11</c:v>
                </c:pt>
                <c:pt idx="335">
                  <c:v>1986.12</c:v>
                </c:pt>
                <c:pt idx="336">
                  <c:v>1987.01</c:v>
                </c:pt>
                <c:pt idx="337">
                  <c:v>1987.02</c:v>
                </c:pt>
                <c:pt idx="338">
                  <c:v>1987.03</c:v>
                </c:pt>
                <c:pt idx="339">
                  <c:v>1987.04</c:v>
                </c:pt>
                <c:pt idx="340">
                  <c:v>1987.05</c:v>
                </c:pt>
                <c:pt idx="341">
                  <c:v>1987.06</c:v>
                </c:pt>
                <c:pt idx="342">
                  <c:v>1987.07</c:v>
                </c:pt>
                <c:pt idx="343">
                  <c:v>1987.08</c:v>
                </c:pt>
                <c:pt idx="344">
                  <c:v>1987.09</c:v>
                </c:pt>
                <c:pt idx="345">
                  <c:v>1987.1</c:v>
                </c:pt>
                <c:pt idx="346">
                  <c:v>1987.11</c:v>
                </c:pt>
                <c:pt idx="347">
                  <c:v>1987.12</c:v>
                </c:pt>
                <c:pt idx="348">
                  <c:v>1988.01</c:v>
                </c:pt>
                <c:pt idx="349">
                  <c:v>1988.02</c:v>
                </c:pt>
                <c:pt idx="350">
                  <c:v>1988.03</c:v>
                </c:pt>
                <c:pt idx="351">
                  <c:v>1988.04</c:v>
                </c:pt>
                <c:pt idx="352">
                  <c:v>1988.05</c:v>
                </c:pt>
                <c:pt idx="353">
                  <c:v>1988.06</c:v>
                </c:pt>
                <c:pt idx="354">
                  <c:v>1988.07</c:v>
                </c:pt>
                <c:pt idx="355">
                  <c:v>1988.08</c:v>
                </c:pt>
                <c:pt idx="356">
                  <c:v>1988.09</c:v>
                </c:pt>
                <c:pt idx="357">
                  <c:v>1988.1</c:v>
                </c:pt>
                <c:pt idx="358">
                  <c:v>1988.11</c:v>
                </c:pt>
                <c:pt idx="359">
                  <c:v>1988.12</c:v>
                </c:pt>
                <c:pt idx="360">
                  <c:v>1989.01</c:v>
                </c:pt>
                <c:pt idx="361">
                  <c:v>1989.02</c:v>
                </c:pt>
                <c:pt idx="362">
                  <c:v>1989.03</c:v>
                </c:pt>
                <c:pt idx="363">
                  <c:v>1989.04</c:v>
                </c:pt>
                <c:pt idx="364">
                  <c:v>1989.05</c:v>
                </c:pt>
                <c:pt idx="365">
                  <c:v>1989.06</c:v>
                </c:pt>
                <c:pt idx="366">
                  <c:v>1989.07</c:v>
                </c:pt>
                <c:pt idx="367">
                  <c:v>1989.08</c:v>
                </c:pt>
                <c:pt idx="368">
                  <c:v>1989.09</c:v>
                </c:pt>
                <c:pt idx="369">
                  <c:v>1989.1</c:v>
                </c:pt>
                <c:pt idx="370">
                  <c:v>1989.11</c:v>
                </c:pt>
                <c:pt idx="371">
                  <c:v>1989.12</c:v>
                </c:pt>
                <c:pt idx="372">
                  <c:v>1990.01</c:v>
                </c:pt>
                <c:pt idx="373">
                  <c:v>1990.02</c:v>
                </c:pt>
                <c:pt idx="374">
                  <c:v>1990.03</c:v>
                </c:pt>
                <c:pt idx="375">
                  <c:v>1990.04</c:v>
                </c:pt>
                <c:pt idx="376">
                  <c:v>1990.05</c:v>
                </c:pt>
                <c:pt idx="377">
                  <c:v>1990.06</c:v>
                </c:pt>
                <c:pt idx="378">
                  <c:v>1990.07</c:v>
                </c:pt>
                <c:pt idx="379">
                  <c:v>1990.08</c:v>
                </c:pt>
                <c:pt idx="380">
                  <c:v>1990.09</c:v>
                </c:pt>
                <c:pt idx="381">
                  <c:v>1990.1</c:v>
                </c:pt>
                <c:pt idx="382">
                  <c:v>1990.11</c:v>
                </c:pt>
                <c:pt idx="383">
                  <c:v>1990.12</c:v>
                </c:pt>
                <c:pt idx="384">
                  <c:v>1991.01</c:v>
                </c:pt>
                <c:pt idx="385">
                  <c:v>1991.02</c:v>
                </c:pt>
                <c:pt idx="386">
                  <c:v>1991.03</c:v>
                </c:pt>
                <c:pt idx="387">
                  <c:v>1991.04</c:v>
                </c:pt>
                <c:pt idx="388">
                  <c:v>1991.05</c:v>
                </c:pt>
                <c:pt idx="389">
                  <c:v>1991.06</c:v>
                </c:pt>
                <c:pt idx="390">
                  <c:v>1991.07</c:v>
                </c:pt>
                <c:pt idx="391">
                  <c:v>1991.08</c:v>
                </c:pt>
                <c:pt idx="392">
                  <c:v>1991.09</c:v>
                </c:pt>
                <c:pt idx="393">
                  <c:v>1991.1</c:v>
                </c:pt>
                <c:pt idx="394">
                  <c:v>1991.11</c:v>
                </c:pt>
                <c:pt idx="395">
                  <c:v>1991.12</c:v>
                </c:pt>
                <c:pt idx="396">
                  <c:v>1992.01</c:v>
                </c:pt>
                <c:pt idx="397">
                  <c:v>1992.02</c:v>
                </c:pt>
                <c:pt idx="398">
                  <c:v>1992.03</c:v>
                </c:pt>
                <c:pt idx="399">
                  <c:v>1992.04</c:v>
                </c:pt>
                <c:pt idx="400">
                  <c:v>1992.05</c:v>
                </c:pt>
                <c:pt idx="401">
                  <c:v>1992.06</c:v>
                </c:pt>
                <c:pt idx="402">
                  <c:v>1992.07</c:v>
                </c:pt>
                <c:pt idx="403">
                  <c:v>1992.08</c:v>
                </c:pt>
                <c:pt idx="404">
                  <c:v>1992.09</c:v>
                </c:pt>
                <c:pt idx="405">
                  <c:v>1992.1</c:v>
                </c:pt>
                <c:pt idx="406">
                  <c:v>1992.11</c:v>
                </c:pt>
                <c:pt idx="407">
                  <c:v>1992.12</c:v>
                </c:pt>
                <c:pt idx="408">
                  <c:v>1993.01</c:v>
                </c:pt>
                <c:pt idx="409">
                  <c:v>1993.02</c:v>
                </c:pt>
                <c:pt idx="410">
                  <c:v>1993.03</c:v>
                </c:pt>
                <c:pt idx="411">
                  <c:v>1993.04</c:v>
                </c:pt>
                <c:pt idx="412">
                  <c:v>1993.05</c:v>
                </c:pt>
                <c:pt idx="413">
                  <c:v>1993.06</c:v>
                </c:pt>
                <c:pt idx="414">
                  <c:v>1993.07</c:v>
                </c:pt>
                <c:pt idx="415">
                  <c:v>1993.08</c:v>
                </c:pt>
                <c:pt idx="416">
                  <c:v>1993.09</c:v>
                </c:pt>
                <c:pt idx="417">
                  <c:v>1993.1</c:v>
                </c:pt>
                <c:pt idx="418">
                  <c:v>1993.11</c:v>
                </c:pt>
                <c:pt idx="419">
                  <c:v>1993.12</c:v>
                </c:pt>
                <c:pt idx="420">
                  <c:v>1994.01</c:v>
                </c:pt>
                <c:pt idx="421">
                  <c:v>1994.02</c:v>
                </c:pt>
                <c:pt idx="422">
                  <c:v>1994.03</c:v>
                </c:pt>
                <c:pt idx="423">
                  <c:v>1994.04</c:v>
                </c:pt>
                <c:pt idx="424">
                  <c:v>1994.05</c:v>
                </c:pt>
                <c:pt idx="425">
                  <c:v>1994.06</c:v>
                </c:pt>
                <c:pt idx="426">
                  <c:v>1994.07</c:v>
                </c:pt>
                <c:pt idx="427">
                  <c:v>1994.08</c:v>
                </c:pt>
                <c:pt idx="428">
                  <c:v>1994.09</c:v>
                </c:pt>
                <c:pt idx="429">
                  <c:v>1994.1</c:v>
                </c:pt>
                <c:pt idx="430">
                  <c:v>1994.11</c:v>
                </c:pt>
                <c:pt idx="431">
                  <c:v>1994.12</c:v>
                </c:pt>
                <c:pt idx="432">
                  <c:v>1995.01</c:v>
                </c:pt>
                <c:pt idx="433">
                  <c:v>1995.02</c:v>
                </c:pt>
                <c:pt idx="434">
                  <c:v>1995.03</c:v>
                </c:pt>
                <c:pt idx="435">
                  <c:v>1995.04</c:v>
                </c:pt>
                <c:pt idx="436">
                  <c:v>1995.05</c:v>
                </c:pt>
                <c:pt idx="437">
                  <c:v>1995.06</c:v>
                </c:pt>
                <c:pt idx="438">
                  <c:v>1995.07</c:v>
                </c:pt>
                <c:pt idx="439">
                  <c:v>1995.08</c:v>
                </c:pt>
                <c:pt idx="440">
                  <c:v>1995.09</c:v>
                </c:pt>
                <c:pt idx="441">
                  <c:v>1995.1</c:v>
                </c:pt>
                <c:pt idx="442">
                  <c:v>1995.11</c:v>
                </c:pt>
                <c:pt idx="443">
                  <c:v>1995.12</c:v>
                </c:pt>
                <c:pt idx="444">
                  <c:v>1996.01</c:v>
                </c:pt>
                <c:pt idx="445">
                  <c:v>1996.02</c:v>
                </c:pt>
                <c:pt idx="446">
                  <c:v>1996.03</c:v>
                </c:pt>
                <c:pt idx="447">
                  <c:v>1996.04</c:v>
                </c:pt>
                <c:pt idx="448">
                  <c:v>1996.05</c:v>
                </c:pt>
                <c:pt idx="449">
                  <c:v>1996.06</c:v>
                </c:pt>
                <c:pt idx="450">
                  <c:v>1996.07</c:v>
                </c:pt>
                <c:pt idx="451">
                  <c:v>1996.08</c:v>
                </c:pt>
                <c:pt idx="452">
                  <c:v>1996.09</c:v>
                </c:pt>
                <c:pt idx="453">
                  <c:v>1996.1</c:v>
                </c:pt>
                <c:pt idx="454">
                  <c:v>1996.11</c:v>
                </c:pt>
                <c:pt idx="455">
                  <c:v>1996.12</c:v>
                </c:pt>
                <c:pt idx="456">
                  <c:v>1997.01</c:v>
                </c:pt>
                <c:pt idx="457">
                  <c:v>1997.02</c:v>
                </c:pt>
                <c:pt idx="458">
                  <c:v>1997.03</c:v>
                </c:pt>
                <c:pt idx="459">
                  <c:v>1997.04</c:v>
                </c:pt>
                <c:pt idx="460">
                  <c:v>1997.05</c:v>
                </c:pt>
                <c:pt idx="461">
                  <c:v>1997.06</c:v>
                </c:pt>
                <c:pt idx="462">
                  <c:v>1997.07</c:v>
                </c:pt>
                <c:pt idx="463">
                  <c:v>1997.08</c:v>
                </c:pt>
                <c:pt idx="464">
                  <c:v>1997.09</c:v>
                </c:pt>
                <c:pt idx="465">
                  <c:v>1997.1</c:v>
                </c:pt>
                <c:pt idx="466">
                  <c:v>1997.11</c:v>
                </c:pt>
                <c:pt idx="467">
                  <c:v>1997.12</c:v>
                </c:pt>
                <c:pt idx="468">
                  <c:v>1998.01</c:v>
                </c:pt>
                <c:pt idx="469">
                  <c:v>1998.02</c:v>
                </c:pt>
                <c:pt idx="470">
                  <c:v>1998.03</c:v>
                </c:pt>
                <c:pt idx="471">
                  <c:v>1998.04</c:v>
                </c:pt>
                <c:pt idx="472">
                  <c:v>1998.05</c:v>
                </c:pt>
                <c:pt idx="473">
                  <c:v>1998.06</c:v>
                </c:pt>
                <c:pt idx="474">
                  <c:v>1998.07</c:v>
                </c:pt>
                <c:pt idx="475">
                  <c:v>1998.08</c:v>
                </c:pt>
                <c:pt idx="476">
                  <c:v>1998.09</c:v>
                </c:pt>
                <c:pt idx="477">
                  <c:v>1998.1</c:v>
                </c:pt>
                <c:pt idx="478">
                  <c:v>1998.11</c:v>
                </c:pt>
                <c:pt idx="479">
                  <c:v>1998.12</c:v>
                </c:pt>
                <c:pt idx="480">
                  <c:v>1999.01</c:v>
                </c:pt>
                <c:pt idx="481">
                  <c:v>1999.02</c:v>
                </c:pt>
                <c:pt idx="482">
                  <c:v>1999.03</c:v>
                </c:pt>
                <c:pt idx="483">
                  <c:v>1999.04</c:v>
                </c:pt>
                <c:pt idx="484">
                  <c:v>1999.05</c:v>
                </c:pt>
                <c:pt idx="485">
                  <c:v>1999.06</c:v>
                </c:pt>
                <c:pt idx="486">
                  <c:v>1999.07</c:v>
                </c:pt>
                <c:pt idx="487">
                  <c:v>1999.08</c:v>
                </c:pt>
                <c:pt idx="488">
                  <c:v>1999.09</c:v>
                </c:pt>
                <c:pt idx="489">
                  <c:v>1999.1</c:v>
                </c:pt>
                <c:pt idx="490">
                  <c:v>1999.11</c:v>
                </c:pt>
                <c:pt idx="491">
                  <c:v>1999.12</c:v>
                </c:pt>
                <c:pt idx="492">
                  <c:v>2000.01</c:v>
                </c:pt>
                <c:pt idx="493">
                  <c:v>2000.02</c:v>
                </c:pt>
                <c:pt idx="494">
                  <c:v>2000.03</c:v>
                </c:pt>
                <c:pt idx="495">
                  <c:v>2000.04</c:v>
                </c:pt>
                <c:pt idx="496">
                  <c:v>2000.05</c:v>
                </c:pt>
                <c:pt idx="497">
                  <c:v>2000.06</c:v>
                </c:pt>
                <c:pt idx="498">
                  <c:v>2000.07</c:v>
                </c:pt>
                <c:pt idx="499">
                  <c:v>2000.08</c:v>
                </c:pt>
                <c:pt idx="500">
                  <c:v>2000.09</c:v>
                </c:pt>
                <c:pt idx="501">
                  <c:v>2000.1</c:v>
                </c:pt>
                <c:pt idx="502">
                  <c:v>2000.11</c:v>
                </c:pt>
                <c:pt idx="503">
                  <c:v>2000.12</c:v>
                </c:pt>
                <c:pt idx="504">
                  <c:v>2001.01</c:v>
                </c:pt>
                <c:pt idx="505">
                  <c:v>2001.02</c:v>
                </c:pt>
                <c:pt idx="506">
                  <c:v>2001.03</c:v>
                </c:pt>
                <c:pt idx="507">
                  <c:v>2001.04</c:v>
                </c:pt>
                <c:pt idx="508">
                  <c:v>2001.05</c:v>
                </c:pt>
                <c:pt idx="509">
                  <c:v>2001.06</c:v>
                </c:pt>
                <c:pt idx="510">
                  <c:v>2001.07</c:v>
                </c:pt>
                <c:pt idx="511">
                  <c:v>2001.08</c:v>
                </c:pt>
                <c:pt idx="512">
                  <c:v>2001.09</c:v>
                </c:pt>
                <c:pt idx="513">
                  <c:v>2001.1</c:v>
                </c:pt>
                <c:pt idx="514">
                  <c:v>2001.11</c:v>
                </c:pt>
                <c:pt idx="515">
                  <c:v>2001.12</c:v>
                </c:pt>
                <c:pt idx="516">
                  <c:v>2002.01</c:v>
                </c:pt>
                <c:pt idx="517">
                  <c:v>2002.02</c:v>
                </c:pt>
                <c:pt idx="518">
                  <c:v>2002.03</c:v>
                </c:pt>
                <c:pt idx="519">
                  <c:v>2002.04</c:v>
                </c:pt>
                <c:pt idx="520">
                  <c:v>2002.05</c:v>
                </c:pt>
                <c:pt idx="521">
                  <c:v>2002.06</c:v>
                </c:pt>
                <c:pt idx="522">
                  <c:v>2002.07</c:v>
                </c:pt>
                <c:pt idx="523">
                  <c:v>2002.08</c:v>
                </c:pt>
                <c:pt idx="524">
                  <c:v>2002.09</c:v>
                </c:pt>
                <c:pt idx="525">
                  <c:v>2002.1</c:v>
                </c:pt>
                <c:pt idx="526">
                  <c:v>2002.11</c:v>
                </c:pt>
                <c:pt idx="527">
                  <c:v>2002.12</c:v>
                </c:pt>
                <c:pt idx="528">
                  <c:v>2003.01</c:v>
                </c:pt>
                <c:pt idx="529">
                  <c:v>2003.02</c:v>
                </c:pt>
                <c:pt idx="530">
                  <c:v>2003.03</c:v>
                </c:pt>
                <c:pt idx="531">
                  <c:v>2003.04</c:v>
                </c:pt>
                <c:pt idx="532">
                  <c:v>2003.05</c:v>
                </c:pt>
                <c:pt idx="533">
                  <c:v>2003.06</c:v>
                </c:pt>
                <c:pt idx="534">
                  <c:v>2003.07</c:v>
                </c:pt>
                <c:pt idx="535">
                  <c:v>2003.08</c:v>
                </c:pt>
                <c:pt idx="536">
                  <c:v>2003.09</c:v>
                </c:pt>
                <c:pt idx="537">
                  <c:v>2003.1</c:v>
                </c:pt>
                <c:pt idx="538">
                  <c:v>2003.11</c:v>
                </c:pt>
                <c:pt idx="539">
                  <c:v>2003.12</c:v>
                </c:pt>
                <c:pt idx="540">
                  <c:v>2004.01</c:v>
                </c:pt>
                <c:pt idx="541">
                  <c:v>2004.02</c:v>
                </c:pt>
                <c:pt idx="542">
                  <c:v>2004.03</c:v>
                </c:pt>
                <c:pt idx="543">
                  <c:v>2004.04</c:v>
                </c:pt>
                <c:pt idx="544">
                  <c:v>2004.05</c:v>
                </c:pt>
                <c:pt idx="545">
                  <c:v>2004.06</c:v>
                </c:pt>
                <c:pt idx="546">
                  <c:v>2004.07</c:v>
                </c:pt>
                <c:pt idx="547">
                  <c:v>2004.08</c:v>
                </c:pt>
                <c:pt idx="548">
                  <c:v>2004.09</c:v>
                </c:pt>
                <c:pt idx="549">
                  <c:v>2004.1</c:v>
                </c:pt>
                <c:pt idx="550">
                  <c:v>2004.11</c:v>
                </c:pt>
                <c:pt idx="551">
                  <c:v>2004.12</c:v>
                </c:pt>
                <c:pt idx="552">
                  <c:v>2005.01</c:v>
                </c:pt>
                <c:pt idx="553">
                  <c:v>2005.02</c:v>
                </c:pt>
                <c:pt idx="554">
                  <c:v>2005.03</c:v>
                </c:pt>
                <c:pt idx="555">
                  <c:v>2005.04</c:v>
                </c:pt>
                <c:pt idx="556">
                  <c:v>2005.05</c:v>
                </c:pt>
                <c:pt idx="557">
                  <c:v>2005.06</c:v>
                </c:pt>
                <c:pt idx="558">
                  <c:v>2005.07</c:v>
                </c:pt>
                <c:pt idx="559">
                  <c:v>2005.08</c:v>
                </c:pt>
                <c:pt idx="560">
                  <c:v>2005.09</c:v>
                </c:pt>
                <c:pt idx="561">
                  <c:v>2005.1</c:v>
                </c:pt>
                <c:pt idx="562">
                  <c:v>2005.11</c:v>
                </c:pt>
                <c:pt idx="563">
                  <c:v>2005.12</c:v>
                </c:pt>
              </c:numCache>
            </c:numRef>
          </c:cat>
          <c:val>
            <c:numRef>
              <c:f>Sheet2!$B$14:$B$577</c:f>
              <c:numCache>
                <c:ptCount val="564"/>
                <c:pt idx="0">
                  <c:v>8.3</c:v>
                </c:pt>
                <c:pt idx="1">
                  <c:v>7.7</c:v>
                </c:pt>
                <c:pt idx="2">
                  <c:v>7.5</c:v>
                </c:pt>
                <c:pt idx="3">
                  <c:v>8.4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6.8</c:v>
                </c:pt>
                <c:pt idx="8">
                  <c:v>5.9</c:v>
                </c:pt>
                <c:pt idx="9">
                  <c:v>6.6</c:v>
                </c:pt>
                <c:pt idx="10">
                  <c:v>7.3</c:v>
                </c:pt>
                <c:pt idx="11">
                  <c:v>8.3</c:v>
                </c:pt>
                <c:pt idx="12">
                  <c:v>8.3</c:v>
                </c:pt>
                <c:pt idx="13">
                  <c:v>7.8</c:v>
                </c:pt>
                <c:pt idx="14">
                  <c:v>6.6</c:v>
                </c:pt>
                <c:pt idx="15">
                  <c:v>5.5</c:v>
                </c:pt>
                <c:pt idx="16">
                  <c:v>7.5</c:v>
                </c:pt>
                <c:pt idx="17">
                  <c:v>7.6</c:v>
                </c:pt>
                <c:pt idx="18">
                  <c:v>7.4</c:v>
                </c:pt>
                <c:pt idx="19">
                  <c:v>7.4</c:v>
                </c:pt>
                <c:pt idx="20">
                  <c:v>7.1</c:v>
                </c:pt>
                <c:pt idx="21">
                  <c:v>7</c:v>
                </c:pt>
                <c:pt idx="22">
                  <c:v>6.9</c:v>
                </c:pt>
                <c:pt idx="23">
                  <c:v>7.5</c:v>
                </c:pt>
                <c:pt idx="24">
                  <c:v>8.1</c:v>
                </c:pt>
                <c:pt idx="25">
                  <c:v>8.2</c:v>
                </c:pt>
                <c:pt idx="26">
                  <c:v>7.4</c:v>
                </c:pt>
                <c:pt idx="27">
                  <c:v>7.5</c:v>
                </c:pt>
                <c:pt idx="28">
                  <c:v>7.7</c:v>
                </c:pt>
                <c:pt idx="29">
                  <c:v>8.5</c:v>
                </c:pt>
                <c:pt idx="30">
                  <c:v>9.1</c:v>
                </c:pt>
                <c:pt idx="31">
                  <c:v>8.8</c:v>
                </c:pt>
                <c:pt idx="32">
                  <c:v>8.4</c:v>
                </c:pt>
                <c:pt idx="33">
                  <c:v>8.8</c:v>
                </c:pt>
                <c:pt idx="34">
                  <c:v>8.8</c:v>
                </c:pt>
                <c:pt idx="35">
                  <c:v>8.7</c:v>
                </c:pt>
                <c:pt idx="36">
                  <c:v>8.2</c:v>
                </c:pt>
                <c:pt idx="37">
                  <c:v>8.7</c:v>
                </c:pt>
                <c:pt idx="38">
                  <c:v>8.6</c:v>
                </c:pt>
                <c:pt idx="39">
                  <c:v>8.7</c:v>
                </c:pt>
                <c:pt idx="40">
                  <c:v>8.1</c:v>
                </c:pt>
                <c:pt idx="41">
                  <c:v>8.7</c:v>
                </c:pt>
                <c:pt idx="42">
                  <c:v>8.8</c:v>
                </c:pt>
                <c:pt idx="43">
                  <c:v>8.6</c:v>
                </c:pt>
                <c:pt idx="44">
                  <c:v>7.6</c:v>
                </c:pt>
                <c:pt idx="45">
                  <c:v>8.3</c:v>
                </c:pt>
                <c:pt idx="46">
                  <c:v>7.5</c:v>
                </c:pt>
                <c:pt idx="47">
                  <c:v>7.3</c:v>
                </c:pt>
                <c:pt idx="48">
                  <c:v>7.9</c:v>
                </c:pt>
                <c:pt idx="49">
                  <c:v>7.7</c:v>
                </c:pt>
                <c:pt idx="50">
                  <c:v>7.6</c:v>
                </c:pt>
                <c:pt idx="51">
                  <c:v>7.6</c:v>
                </c:pt>
                <c:pt idx="52">
                  <c:v>7.9</c:v>
                </c:pt>
                <c:pt idx="53">
                  <c:v>7.6</c:v>
                </c:pt>
                <c:pt idx="54">
                  <c:v>7.2</c:v>
                </c:pt>
                <c:pt idx="55">
                  <c:v>7.2</c:v>
                </c:pt>
                <c:pt idx="56">
                  <c:v>8.1</c:v>
                </c:pt>
                <c:pt idx="57">
                  <c:v>8.7</c:v>
                </c:pt>
                <c:pt idx="58">
                  <c:v>8.2</c:v>
                </c:pt>
                <c:pt idx="59">
                  <c:v>7.8</c:v>
                </c:pt>
                <c:pt idx="60">
                  <c:v>7.9</c:v>
                </c:pt>
                <c:pt idx="61">
                  <c:v>7.5</c:v>
                </c:pt>
                <c:pt idx="62">
                  <c:v>9.3</c:v>
                </c:pt>
                <c:pt idx="63">
                  <c:v>9.5</c:v>
                </c:pt>
                <c:pt idx="64">
                  <c:v>8.7</c:v>
                </c:pt>
                <c:pt idx="65">
                  <c:v>8.6</c:v>
                </c:pt>
                <c:pt idx="66">
                  <c:v>8.3</c:v>
                </c:pt>
                <c:pt idx="67">
                  <c:v>8.3</c:v>
                </c:pt>
                <c:pt idx="68">
                  <c:v>9</c:v>
                </c:pt>
                <c:pt idx="69">
                  <c:v>8.5</c:v>
                </c:pt>
                <c:pt idx="70">
                  <c:v>9.8</c:v>
                </c:pt>
                <c:pt idx="71">
                  <c:v>9.7</c:v>
                </c:pt>
                <c:pt idx="72">
                  <c:v>9.2</c:v>
                </c:pt>
                <c:pt idx="73">
                  <c:v>7.7</c:v>
                </c:pt>
                <c:pt idx="74">
                  <c:v>7.7</c:v>
                </c:pt>
                <c:pt idx="75">
                  <c:v>7.2</c:v>
                </c:pt>
                <c:pt idx="76">
                  <c:v>8.3</c:v>
                </c:pt>
                <c:pt idx="77">
                  <c:v>9.1</c:v>
                </c:pt>
                <c:pt idx="78">
                  <c:v>9</c:v>
                </c:pt>
                <c:pt idx="79">
                  <c:v>8.8</c:v>
                </c:pt>
                <c:pt idx="80">
                  <c:v>9.8</c:v>
                </c:pt>
                <c:pt idx="81">
                  <c:v>8.1</c:v>
                </c:pt>
                <c:pt idx="82">
                  <c:v>8.8</c:v>
                </c:pt>
                <c:pt idx="83">
                  <c:v>8.9</c:v>
                </c:pt>
                <c:pt idx="84">
                  <c:v>8.4</c:v>
                </c:pt>
                <c:pt idx="85">
                  <c:v>8.1</c:v>
                </c:pt>
                <c:pt idx="86">
                  <c:v>7.6</c:v>
                </c:pt>
                <c:pt idx="87">
                  <c:v>7.3</c:v>
                </c:pt>
                <c:pt idx="88">
                  <c:v>8.2</c:v>
                </c:pt>
                <c:pt idx="89">
                  <c:v>8.4</c:v>
                </c:pt>
                <c:pt idx="90">
                  <c:v>8</c:v>
                </c:pt>
                <c:pt idx="91">
                  <c:v>8.4</c:v>
                </c:pt>
                <c:pt idx="92">
                  <c:v>8.1</c:v>
                </c:pt>
                <c:pt idx="93">
                  <c:v>8.8</c:v>
                </c:pt>
                <c:pt idx="94">
                  <c:v>9</c:v>
                </c:pt>
                <c:pt idx="95">
                  <c:v>8.7</c:v>
                </c:pt>
                <c:pt idx="96">
                  <c:v>9.2</c:v>
                </c:pt>
                <c:pt idx="97">
                  <c:v>9.6</c:v>
                </c:pt>
                <c:pt idx="98">
                  <c:v>9.9</c:v>
                </c:pt>
                <c:pt idx="99">
                  <c:v>8.9</c:v>
                </c:pt>
                <c:pt idx="100">
                  <c:v>9.1</c:v>
                </c:pt>
                <c:pt idx="101">
                  <c:v>8.9</c:v>
                </c:pt>
                <c:pt idx="102">
                  <c:v>9.7</c:v>
                </c:pt>
                <c:pt idx="103">
                  <c:v>9.7</c:v>
                </c:pt>
                <c:pt idx="104">
                  <c:v>8.9</c:v>
                </c:pt>
                <c:pt idx="105">
                  <c:v>9.7</c:v>
                </c:pt>
                <c:pt idx="106">
                  <c:v>9.6</c:v>
                </c:pt>
                <c:pt idx="107">
                  <c:v>9.3</c:v>
                </c:pt>
                <c:pt idx="108">
                  <c:v>8.9</c:v>
                </c:pt>
                <c:pt idx="109">
                  <c:v>9.4</c:v>
                </c:pt>
                <c:pt idx="110">
                  <c:v>8.8</c:v>
                </c:pt>
                <c:pt idx="111">
                  <c:v>9.5</c:v>
                </c:pt>
                <c:pt idx="112">
                  <c:v>9.2</c:v>
                </c:pt>
                <c:pt idx="113">
                  <c:v>8.8</c:v>
                </c:pt>
                <c:pt idx="114">
                  <c:v>7.8</c:v>
                </c:pt>
                <c:pt idx="115">
                  <c:v>7.6</c:v>
                </c:pt>
                <c:pt idx="116">
                  <c:v>7.6</c:v>
                </c:pt>
                <c:pt idx="117">
                  <c:v>7.8</c:v>
                </c:pt>
                <c:pt idx="118">
                  <c:v>7.6</c:v>
                </c:pt>
                <c:pt idx="119">
                  <c:v>8.1</c:v>
                </c:pt>
                <c:pt idx="120">
                  <c:v>7.2</c:v>
                </c:pt>
                <c:pt idx="121">
                  <c:v>6.5</c:v>
                </c:pt>
                <c:pt idx="122">
                  <c:v>7.1</c:v>
                </c:pt>
                <c:pt idx="123">
                  <c:v>6.6</c:v>
                </c:pt>
                <c:pt idx="124">
                  <c:v>7</c:v>
                </c:pt>
                <c:pt idx="125">
                  <c:v>7.9</c:v>
                </c:pt>
                <c:pt idx="126">
                  <c:v>8.7</c:v>
                </c:pt>
                <c:pt idx="127">
                  <c:v>8.4</c:v>
                </c:pt>
                <c:pt idx="128">
                  <c:v>8.5</c:v>
                </c:pt>
                <c:pt idx="129">
                  <c:v>8.3</c:v>
                </c:pt>
                <c:pt idx="130">
                  <c:v>8.5</c:v>
                </c:pt>
                <c:pt idx="131">
                  <c:v>8.6</c:v>
                </c:pt>
                <c:pt idx="132">
                  <c:v>8.3</c:v>
                </c:pt>
                <c:pt idx="133">
                  <c:v>8.1</c:v>
                </c:pt>
                <c:pt idx="134">
                  <c:v>8.8</c:v>
                </c:pt>
                <c:pt idx="135">
                  <c:v>10.4</c:v>
                </c:pt>
                <c:pt idx="136">
                  <c:v>9.3</c:v>
                </c:pt>
                <c:pt idx="137">
                  <c:v>8.7</c:v>
                </c:pt>
                <c:pt idx="138">
                  <c:v>10</c:v>
                </c:pt>
                <c:pt idx="139">
                  <c:v>10</c:v>
                </c:pt>
                <c:pt idx="140">
                  <c:v>9.7</c:v>
                </c:pt>
                <c:pt idx="141">
                  <c:v>9.8</c:v>
                </c:pt>
                <c:pt idx="142">
                  <c:v>10.2</c:v>
                </c:pt>
                <c:pt idx="143">
                  <c:v>9.7</c:v>
                </c:pt>
                <c:pt idx="144">
                  <c:v>10</c:v>
                </c:pt>
                <c:pt idx="145">
                  <c:v>9.8</c:v>
                </c:pt>
                <c:pt idx="146">
                  <c:v>10.1</c:v>
                </c:pt>
                <c:pt idx="147">
                  <c:v>9.8</c:v>
                </c:pt>
                <c:pt idx="148">
                  <c:v>10.2</c:v>
                </c:pt>
                <c:pt idx="149">
                  <c:v>11.3</c:v>
                </c:pt>
                <c:pt idx="150">
                  <c:v>10.3</c:v>
                </c:pt>
                <c:pt idx="151">
                  <c:v>10.3</c:v>
                </c:pt>
                <c:pt idx="152">
                  <c:v>9.6</c:v>
                </c:pt>
                <c:pt idx="153">
                  <c:v>9.6</c:v>
                </c:pt>
                <c:pt idx="154">
                  <c:v>9.4</c:v>
                </c:pt>
                <c:pt idx="155">
                  <c:v>9.5</c:v>
                </c:pt>
                <c:pt idx="156">
                  <c:v>9.1</c:v>
                </c:pt>
                <c:pt idx="157">
                  <c:v>9.4</c:v>
                </c:pt>
                <c:pt idx="158">
                  <c:v>8.2</c:v>
                </c:pt>
                <c:pt idx="159">
                  <c:v>8.2</c:v>
                </c:pt>
                <c:pt idx="160">
                  <c:v>8.5</c:v>
                </c:pt>
                <c:pt idx="161">
                  <c:v>7.3</c:v>
                </c:pt>
                <c:pt idx="162">
                  <c:v>8.3</c:v>
                </c:pt>
                <c:pt idx="163">
                  <c:v>8.7</c:v>
                </c:pt>
                <c:pt idx="164">
                  <c:v>8.8</c:v>
                </c:pt>
                <c:pt idx="165">
                  <c:v>9.4</c:v>
                </c:pt>
                <c:pt idx="166">
                  <c:v>10</c:v>
                </c:pt>
                <c:pt idx="167">
                  <c:v>10.2</c:v>
                </c:pt>
                <c:pt idx="168">
                  <c:v>9.1</c:v>
                </c:pt>
                <c:pt idx="169">
                  <c:v>9.4</c:v>
                </c:pt>
                <c:pt idx="170">
                  <c:v>9.7</c:v>
                </c:pt>
                <c:pt idx="171">
                  <c:v>10</c:v>
                </c:pt>
                <c:pt idx="172">
                  <c:v>10.2</c:v>
                </c:pt>
                <c:pt idx="173">
                  <c:v>10.6</c:v>
                </c:pt>
                <c:pt idx="174">
                  <c:v>10.2</c:v>
                </c:pt>
                <c:pt idx="175">
                  <c:v>11</c:v>
                </c:pt>
                <c:pt idx="176">
                  <c:v>10.2</c:v>
                </c:pt>
                <c:pt idx="177">
                  <c:v>11.5</c:v>
                </c:pt>
                <c:pt idx="178">
                  <c:v>11.5</c:v>
                </c:pt>
                <c:pt idx="179">
                  <c:v>12</c:v>
                </c:pt>
                <c:pt idx="180">
                  <c:v>11.6</c:v>
                </c:pt>
                <c:pt idx="181">
                  <c:v>11.4</c:v>
                </c:pt>
                <c:pt idx="182">
                  <c:v>10.7</c:v>
                </c:pt>
                <c:pt idx="183">
                  <c:v>10.2</c:v>
                </c:pt>
                <c:pt idx="184">
                  <c:v>10.1</c:v>
                </c:pt>
                <c:pt idx="185">
                  <c:v>10.3</c:v>
                </c:pt>
                <c:pt idx="186">
                  <c:v>10.6</c:v>
                </c:pt>
                <c:pt idx="187">
                  <c:v>9.5</c:v>
                </c:pt>
                <c:pt idx="188">
                  <c:v>10.3</c:v>
                </c:pt>
                <c:pt idx="189">
                  <c:v>10.8</c:v>
                </c:pt>
                <c:pt idx="190">
                  <c:v>11.2</c:v>
                </c:pt>
                <c:pt idx="191">
                  <c:v>11.3</c:v>
                </c:pt>
                <c:pt idx="192">
                  <c:v>10.4</c:v>
                </c:pt>
                <c:pt idx="193">
                  <c:v>9.5</c:v>
                </c:pt>
                <c:pt idx="194">
                  <c:v>9.7</c:v>
                </c:pt>
                <c:pt idx="195">
                  <c:v>11.3</c:v>
                </c:pt>
                <c:pt idx="196">
                  <c:v>12.6</c:v>
                </c:pt>
                <c:pt idx="197">
                  <c:v>11.4</c:v>
                </c:pt>
                <c:pt idx="198">
                  <c:v>9.7</c:v>
                </c:pt>
                <c:pt idx="199">
                  <c:v>10.1</c:v>
                </c:pt>
                <c:pt idx="200">
                  <c:v>10.2</c:v>
                </c:pt>
                <c:pt idx="201">
                  <c:v>10.7</c:v>
                </c:pt>
                <c:pt idx="202">
                  <c:v>10</c:v>
                </c:pt>
                <c:pt idx="203">
                  <c:v>9.3</c:v>
                </c:pt>
                <c:pt idx="204">
                  <c:v>9.2</c:v>
                </c:pt>
                <c:pt idx="205">
                  <c:v>9.9</c:v>
                </c:pt>
                <c:pt idx="206">
                  <c:v>9.8</c:v>
                </c:pt>
                <c:pt idx="207">
                  <c:v>9.4</c:v>
                </c:pt>
                <c:pt idx="208">
                  <c:v>10.1</c:v>
                </c:pt>
                <c:pt idx="209">
                  <c:v>9.2</c:v>
                </c:pt>
                <c:pt idx="210">
                  <c:v>9.6</c:v>
                </c:pt>
                <c:pt idx="211">
                  <c:v>9.6</c:v>
                </c:pt>
                <c:pt idx="212">
                  <c:v>9.3</c:v>
                </c:pt>
                <c:pt idx="213">
                  <c:v>8.9</c:v>
                </c:pt>
                <c:pt idx="214">
                  <c:v>9.3</c:v>
                </c:pt>
                <c:pt idx="215">
                  <c:v>8.5</c:v>
                </c:pt>
                <c:pt idx="216">
                  <c:v>8.9</c:v>
                </c:pt>
                <c:pt idx="217">
                  <c:v>7.6</c:v>
                </c:pt>
                <c:pt idx="218">
                  <c:v>8.8</c:v>
                </c:pt>
                <c:pt idx="219">
                  <c:v>8.5</c:v>
                </c:pt>
                <c:pt idx="220">
                  <c:v>8.3</c:v>
                </c:pt>
                <c:pt idx="221">
                  <c:v>8.7</c:v>
                </c:pt>
                <c:pt idx="222">
                  <c:v>8.6</c:v>
                </c:pt>
                <c:pt idx="223">
                  <c:v>9</c:v>
                </c:pt>
                <c:pt idx="224">
                  <c:v>9.2</c:v>
                </c:pt>
                <c:pt idx="225">
                  <c:v>8.9</c:v>
                </c:pt>
                <c:pt idx="226">
                  <c:v>9.1</c:v>
                </c:pt>
                <c:pt idx="227">
                  <c:v>9.2</c:v>
                </c:pt>
                <c:pt idx="228">
                  <c:v>9.9</c:v>
                </c:pt>
                <c:pt idx="229">
                  <c:v>9.1</c:v>
                </c:pt>
                <c:pt idx="230">
                  <c:v>9.1</c:v>
                </c:pt>
                <c:pt idx="231">
                  <c:v>9</c:v>
                </c:pt>
                <c:pt idx="232">
                  <c:v>8.6</c:v>
                </c:pt>
                <c:pt idx="233">
                  <c:v>8.2</c:v>
                </c:pt>
                <c:pt idx="234">
                  <c:v>9.2</c:v>
                </c:pt>
                <c:pt idx="235">
                  <c:v>8.7</c:v>
                </c:pt>
                <c:pt idx="236">
                  <c:v>9</c:v>
                </c:pt>
                <c:pt idx="237">
                  <c:v>9.2</c:v>
                </c:pt>
                <c:pt idx="238">
                  <c:v>9.1</c:v>
                </c:pt>
                <c:pt idx="239">
                  <c:v>9</c:v>
                </c:pt>
                <c:pt idx="240">
                  <c:v>9.5</c:v>
                </c:pt>
                <c:pt idx="241">
                  <c:v>9.3</c:v>
                </c:pt>
                <c:pt idx="242">
                  <c:v>9.5</c:v>
                </c:pt>
                <c:pt idx="243">
                  <c:v>9.4</c:v>
                </c:pt>
                <c:pt idx="244">
                  <c:v>9.2</c:v>
                </c:pt>
                <c:pt idx="245">
                  <c:v>8.9</c:v>
                </c:pt>
                <c:pt idx="246">
                  <c:v>9.6</c:v>
                </c:pt>
                <c:pt idx="247">
                  <c:v>8.7</c:v>
                </c:pt>
                <c:pt idx="248">
                  <c:v>8.3</c:v>
                </c:pt>
                <c:pt idx="249">
                  <c:v>9</c:v>
                </c:pt>
                <c:pt idx="250">
                  <c:v>9.1</c:v>
                </c:pt>
                <c:pt idx="251">
                  <c:v>9.5</c:v>
                </c:pt>
                <c:pt idx="252">
                  <c:v>9.6</c:v>
                </c:pt>
                <c:pt idx="253">
                  <c:v>9.9</c:v>
                </c:pt>
                <c:pt idx="254">
                  <c:v>10</c:v>
                </c:pt>
                <c:pt idx="255">
                  <c:v>10.4</c:v>
                </c:pt>
                <c:pt idx="256">
                  <c:v>10.3</c:v>
                </c:pt>
                <c:pt idx="257">
                  <c:v>10</c:v>
                </c:pt>
                <c:pt idx="258">
                  <c:v>10</c:v>
                </c:pt>
                <c:pt idx="259">
                  <c:v>9.9</c:v>
                </c:pt>
                <c:pt idx="260">
                  <c:v>10.3</c:v>
                </c:pt>
                <c:pt idx="261">
                  <c:v>10.2</c:v>
                </c:pt>
                <c:pt idx="262">
                  <c:v>10.8</c:v>
                </c:pt>
                <c:pt idx="263">
                  <c:v>10.8</c:v>
                </c:pt>
                <c:pt idx="264">
                  <c:v>10.5</c:v>
                </c:pt>
                <c:pt idx="265">
                  <c:v>10.3</c:v>
                </c:pt>
                <c:pt idx="266">
                  <c:v>10.1</c:v>
                </c:pt>
                <c:pt idx="267">
                  <c:v>9.8</c:v>
                </c:pt>
                <c:pt idx="268">
                  <c:v>9.9</c:v>
                </c:pt>
                <c:pt idx="269">
                  <c:v>9.7</c:v>
                </c:pt>
                <c:pt idx="270">
                  <c:v>11.3</c:v>
                </c:pt>
                <c:pt idx="271">
                  <c:v>11.1</c:v>
                </c:pt>
                <c:pt idx="272">
                  <c:v>11.4</c:v>
                </c:pt>
                <c:pt idx="273">
                  <c:v>12.1</c:v>
                </c:pt>
                <c:pt idx="274">
                  <c:v>12.2</c:v>
                </c:pt>
                <c:pt idx="275">
                  <c:v>11.4</c:v>
                </c:pt>
                <c:pt idx="276">
                  <c:v>11.5</c:v>
                </c:pt>
                <c:pt idx="277">
                  <c:v>11</c:v>
                </c:pt>
                <c:pt idx="278">
                  <c:v>11.2</c:v>
                </c:pt>
                <c:pt idx="279">
                  <c:v>11.9</c:v>
                </c:pt>
                <c:pt idx="280">
                  <c:v>11.4</c:v>
                </c:pt>
                <c:pt idx="281">
                  <c:v>11.2</c:v>
                </c:pt>
                <c:pt idx="282">
                  <c:v>11.5</c:v>
                </c:pt>
                <c:pt idx="283">
                  <c:v>11.4</c:v>
                </c:pt>
                <c:pt idx="284">
                  <c:v>10.5</c:v>
                </c:pt>
                <c:pt idx="285">
                  <c:v>10.1</c:v>
                </c:pt>
                <c:pt idx="286">
                  <c:v>9.7</c:v>
                </c:pt>
                <c:pt idx="287">
                  <c:v>9.5</c:v>
                </c:pt>
                <c:pt idx="288">
                  <c:v>9.7</c:v>
                </c:pt>
                <c:pt idx="289">
                  <c:v>9.8</c:v>
                </c:pt>
                <c:pt idx="290">
                  <c:v>9.2</c:v>
                </c:pt>
                <c:pt idx="291">
                  <c:v>8.7</c:v>
                </c:pt>
                <c:pt idx="292">
                  <c:v>8.5</c:v>
                </c:pt>
                <c:pt idx="293">
                  <c:v>7.8</c:v>
                </c:pt>
                <c:pt idx="294">
                  <c:v>8.6</c:v>
                </c:pt>
                <c:pt idx="295">
                  <c:v>8.2</c:v>
                </c:pt>
                <c:pt idx="296">
                  <c:v>8.8</c:v>
                </c:pt>
                <c:pt idx="297">
                  <c:v>8.7</c:v>
                </c:pt>
                <c:pt idx="298">
                  <c:v>9.1</c:v>
                </c:pt>
                <c:pt idx="299">
                  <c:v>8.8</c:v>
                </c:pt>
                <c:pt idx="300">
                  <c:v>8.7</c:v>
                </c:pt>
                <c:pt idx="301">
                  <c:v>10.6</c:v>
                </c:pt>
                <c:pt idx="302">
                  <c:v>10.5</c:v>
                </c:pt>
                <c:pt idx="303">
                  <c:v>10.6</c:v>
                </c:pt>
                <c:pt idx="304">
                  <c:v>10.3</c:v>
                </c:pt>
                <c:pt idx="305">
                  <c:v>10.3</c:v>
                </c:pt>
                <c:pt idx="306">
                  <c:v>11.1</c:v>
                </c:pt>
                <c:pt idx="307">
                  <c:v>11.5</c:v>
                </c:pt>
                <c:pt idx="308">
                  <c:v>11.5</c:v>
                </c:pt>
                <c:pt idx="309">
                  <c:v>11</c:v>
                </c:pt>
                <c:pt idx="310">
                  <c:v>10.3</c:v>
                </c:pt>
                <c:pt idx="311">
                  <c:v>10.9</c:v>
                </c:pt>
                <c:pt idx="312">
                  <c:v>10.4</c:v>
                </c:pt>
                <c:pt idx="313">
                  <c:v>9.2</c:v>
                </c:pt>
                <c:pt idx="314">
                  <c:v>8.8</c:v>
                </c:pt>
                <c:pt idx="315">
                  <c:v>10.1</c:v>
                </c:pt>
                <c:pt idx="316">
                  <c:v>11.1</c:v>
                </c:pt>
                <c:pt idx="317">
                  <c:v>9.6</c:v>
                </c:pt>
                <c:pt idx="318">
                  <c:v>9.1</c:v>
                </c:pt>
                <c:pt idx="319">
                  <c:v>8.3</c:v>
                </c:pt>
                <c:pt idx="320">
                  <c:v>7.1</c:v>
                </c:pt>
                <c:pt idx="321">
                  <c:v>9.1</c:v>
                </c:pt>
                <c:pt idx="322">
                  <c:v>8.7</c:v>
                </c:pt>
                <c:pt idx="323">
                  <c:v>8.4</c:v>
                </c:pt>
                <c:pt idx="324">
                  <c:v>8.4</c:v>
                </c:pt>
                <c:pt idx="325">
                  <c:v>9.1</c:v>
                </c:pt>
                <c:pt idx="326">
                  <c:v>9.7</c:v>
                </c:pt>
                <c:pt idx="327">
                  <c:v>9.2</c:v>
                </c:pt>
                <c:pt idx="328">
                  <c:v>8.8</c:v>
                </c:pt>
                <c:pt idx="329">
                  <c:v>8.9</c:v>
                </c:pt>
                <c:pt idx="330">
                  <c:v>8.6</c:v>
                </c:pt>
                <c:pt idx="331">
                  <c:v>8.3</c:v>
                </c:pt>
                <c:pt idx="332">
                  <c:v>6.4</c:v>
                </c:pt>
                <c:pt idx="333">
                  <c:v>7.5</c:v>
                </c:pt>
                <c:pt idx="334">
                  <c:v>7.7</c:v>
                </c:pt>
                <c:pt idx="335">
                  <c:v>6</c:v>
                </c:pt>
                <c:pt idx="336">
                  <c:v>8.8</c:v>
                </c:pt>
                <c:pt idx="337">
                  <c:v>7.8</c:v>
                </c:pt>
                <c:pt idx="338">
                  <c:v>7.9</c:v>
                </c:pt>
                <c:pt idx="339">
                  <c:v>3.7</c:v>
                </c:pt>
                <c:pt idx="340">
                  <c:v>7.5</c:v>
                </c:pt>
                <c:pt idx="341">
                  <c:v>7.1</c:v>
                </c:pt>
                <c:pt idx="342">
                  <c:v>7</c:v>
                </c:pt>
                <c:pt idx="343">
                  <c:v>6.7</c:v>
                </c:pt>
                <c:pt idx="344">
                  <c:v>7.2</c:v>
                </c:pt>
                <c:pt idx="345">
                  <c:v>7.8</c:v>
                </c:pt>
                <c:pt idx="346">
                  <c:v>8</c:v>
                </c:pt>
                <c:pt idx="347">
                  <c:v>8.1</c:v>
                </c:pt>
                <c:pt idx="348">
                  <c:v>7.5</c:v>
                </c:pt>
                <c:pt idx="349">
                  <c:v>8</c:v>
                </c:pt>
                <c:pt idx="350">
                  <c:v>7.6</c:v>
                </c:pt>
                <c:pt idx="351">
                  <c:v>8</c:v>
                </c:pt>
                <c:pt idx="352">
                  <c:v>7.6</c:v>
                </c:pt>
                <c:pt idx="353">
                  <c:v>7.7</c:v>
                </c:pt>
                <c:pt idx="354">
                  <c:v>7.9</c:v>
                </c:pt>
                <c:pt idx="355">
                  <c:v>7.7</c:v>
                </c:pt>
                <c:pt idx="356">
                  <c:v>8.1</c:v>
                </c:pt>
                <c:pt idx="357">
                  <c:v>7.7</c:v>
                </c:pt>
                <c:pt idx="358">
                  <c:v>7.7</c:v>
                </c:pt>
                <c:pt idx="359">
                  <c:v>7.9</c:v>
                </c:pt>
                <c:pt idx="360">
                  <c:v>8</c:v>
                </c:pt>
                <c:pt idx="361">
                  <c:v>8.3</c:v>
                </c:pt>
                <c:pt idx="362">
                  <c:v>8.7</c:v>
                </c:pt>
                <c:pt idx="363">
                  <c:v>7.8</c:v>
                </c:pt>
                <c:pt idx="364">
                  <c:v>7.5</c:v>
                </c:pt>
                <c:pt idx="365">
                  <c:v>7.7</c:v>
                </c:pt>
                <c:pt idx="366">
                  <c:v>7.5</c:v>
                </c:pt>
                <c:pt idx="367">
                  <c:v>6.7</c:v>
                </c:pt>
                <c:pt idx="368">
                  <c:v>6.8</c:v>
                </c:pt>
                <c:pt idx="369">
                  <c:v>6.9</c:v>
                </c:pt>
                <c:pt idx="370">
                  <c:v>7.5</c:v>
                </c:pt>
                <c:pt idx="371">
                  <c:v>6.9</c:v>
                </c:pt>
                <c:pt idx="372">
                  <c:v>7.3</c:v>
                </c:pt>
                <c:pt idx="373">
                  <c:v>8.1</c:v>
                </c:pt>
                <c:pt idx="374">
                  <c:v>7.8</c:v>
                </c:pt>
                <c:pt idx="375">
                  <c:v>8.1</c:v>
                </c:pt>
                <c:pt idx="376">
                  <c:v>7.9</c:v>
                </c:pt>
                <c:pt idx="377">
                  <c:v>7.8</c:v>
                </c:pt>
                <c:pt idx="378">
                  <c:v>8</c:v>
                </c:pt>
                <c:pt idx="379">
                  <c:v>7.5</c:v>
                </c:pt>
                <c:pt idx="380">
                  <c:v>7.6</c:v>
                </c:pt>
                <c:pt idx="381">
                  <c:v>7.5</c:v>
                </c:pt>
                <c:pt idx="382">
                  <c:v>7.6</c:v>
                </c:pt>
                <c:pt idx="383">
                  <c:v>8.2</c:v>
                </c:pt>
                <c:pt idx="384">
                  <c:v>8.7</c:v>
                </c:pt>
                <c:pt idx="385">
                  <c:v>8.4</c:v>
                </c:pt>
                <c:pt idx="386">
                  <c:v>7.7</c:v>
                </c:pt>
                <c:pt idx="387">
                  <c:v>8.2</c:v>
                </c:pt>
                <c:pt idx="388">
                  <c:v>8</c:v>
                </c:pt>
                <c:pt idx="389">
                  <c:v>8.5</c:v>
                </c:pt>
                <c:pt idx="390">
                  <c:v>8</c:v>
                </c:pt>
                <c:pt idx="391">
                  <c:v>8.2</c:v>
                </c:pt>
                <c:pt idx="392">
                  <c:v>8.4</c:v>
                </c:pt>
                <c:pt idx="393">
                  <c:v>8.5</c:v>
                </c:pt>
                <c:pt idx="394">
                  <c:v>8.2</c:v>
                </c:pt>
                <c:pt idx="395">
                  <c:v>8.9</c:v>
                </c:pt>
                <c:pt idx="396">
                  <c:v>8.5</c:v>
                </c:pt>
                <c:pt idx="397">
                  <c:v>8.9</c:v>
                </c:pt>
                <c:pt idx="398">
                  <c:v>8.8</c:v>
                </c:pt>
                <c:pt idx="399">
                  <c:v>9</c:v>
                </c:pt>
                <c:pt idx="400">
                  <c:v>8.9</c:v>
                </c:pt>
                <c:pt idx="401">
                  <c:v>8.8</c:v>
                </c:pt>
                <c:pt idx="402">
                  <c:v>8.5</c:v>
                </c:pt>
                <c:pt idx="403">
                  <c:v>8.7</c:v>
                </c:pt>
                <c:pt idx="404">
                  <c:v>7.9</c:v>
                </c:pt>
                <c:pt idx="405">
                  <c:v>8.1</c:v>
                </c:pt>
                <c:pt idx="406">
                  <c:v>8</c:v>
                </c:pt>
                <c:pt idx="407">
                  <c:v>10.2</c:v>
                </c:pt>
                <c:pt idx="408">
                  <c:v>7.1</c:v>
                </c:pt>
                <c:pt idx="409">
                  <c:v>6.9</c:v>
                </c:pt>
                <c:pt idx="410">
                  <c:v>7.2</c:v>
                </c:pt>
                <c:pt idx="411">
                  <c:v>7.7</c:v>
                </c:pt>
                <c:pt idx="412">
                  <c:v>7.8</c:v>
                </c:pt>
                <c:pt idx="413">
                  <c:v>7.2</c:v>
                </c:pt>
                <c:pt idx="414">
                  <c:v>6.7</c:v>
                </c:pt>
                <c:pt idx="415">
                  <c:v>6.9</c:v>
                </c:pt>
                <c:pt idx="416">
                  <c:v>6.5</c:v>
                </c:pt>
                <c:pt idx="417">
                  <c:v>6.3</c:v>
                </c:pt>
                <c:pt idx="418">
                  <c:v>6.3</c:v>
                </c:pt>
                <c:pt idx="419">
                  <c:v>8.7</c:v>
                </c:pt>
                <c:pt idx="420">
                  <c:v>5.5</c:v>
                </c:pt>
                <c:pt idx="421">
                  <c:v>5.3</c:v>
                </c:pt>
                <c:pt idx="422">
                  <c:v>5.6</c:v>
                </c:pt>
                <c:pt idx="423">
                  <c:v>5.5</c:v>
                </c:pt>
                <c:pt idx="424">
                  <c:v>6.8</c:v>
                </c:pt>
                <c:pt idx="425">
                  <c:v>6.3</c:v>
                </c:pt>
                <c:pt idx="426">
                  <c:v>6.4</c:v>
                </c:pt>
                <c:pt idx="427">
                  <c:v>6</c:v>
                </c:pt>
                <c:pt idx="428">
                  <c:v>6.3</c:v>
                </c:pt>
                <c:pt idx="429">
                  <c:v>6.6</c:v>
                </c:pt>
                <c:pt idx="430">
                  <c:v>6.3</c:v>
                </c:pt>
                <c:pt idx="431">
                  <c:v>6.6</c:v>
                </c:pt>
                <c:pt idx="432">
                  <c:v>6.4</c:v>
                </c:pt>
                <c:pt idx="433">
                  <c:v>6.7</c:v>
                </c:pt>
                <c:pt idx="434">
                  <c:v>6.3</c:v>
                </c:pt>
                <c:pt idx="435">
                  <c:v>5.5</c:v>
                </c:pt>
                <c:pt idx="436">
                  <c:v>5.6</c:v>
                </c:pt>
                <c:pt idx="437">
                  <c:v>5.1</c:v>
                </c:pt>
                <c:pt idx="438">
                  <c:v>5.6</c:v>
                </c:pt>
                <c:pt idx="439">
                  <c:v>4.8</c:v>
                </c:pt>
                <c:pt idx="440">
                  <c:v>5.3</c:v>
                </c:pt>
                <c:pt idx="441">
                  <c:v>5.6</c:v>
                </c:pt>
                <c:pt idx="442">
                  <c:v>5.2</c:v>
                </c:pt>
                <c:pt idx="443">
                  <c:v>4.8</c:v>
                </c:pt>
                <c:pt idx="444">
                  <c:v>5.1</c:v>
                </c:pt>
                <c:pt idx="445">
                  <c:v>5</c:v>
                </c:pt>
                <c:pt idx="446">
                  <c:v>5.1</c:v>
                </c:pt>
                <c:pt idx="447">
                  <c:v>3.7</c:v>
                </c:pt>
                <c:pt idx="448">
                  <c:v>4.6</c:v>
                </c:pt>
                <c:pt idx="449">
                  <c:v>5.2</c:v>
                </c:pt>
                <c:pt idx="450">
                  <c:v>5</c:v>
                </c:pt>
                <c:pt idx="451">
                  <c:v>4.9</c:v>
                </c:pt>
                <c:pt idx="452">
                  <c:v>5.1</c:v>
                </c:pt>
                <c:pt idx="453">
                  <c:v>4.6</c:v>
                </c:pt>
                <c:pt idx="454">
                  <c:v>4.7</c:v>
                </c:pt>
                <c:pt idx="455">
                  <c:v>4.6</c:v>
                </c:pt>
                <c:pt idx="456">
                  <c:v>4.1</c:v>
                </c:pt>
                <c:pt idx="457">
                  <c:v>4.2</c:v>
                </c:pt>
                <c:pt idx="458">
                  <c:v>4.4</c:v>
                </c:pt>
                <c:pt idx="459">
                  <c:v>4.4</c:v>
                </c:pt>
                <c:pt idx="460">
                  <c:v>4.8</c:v>
                </c:pt>
                <c:pt idx="461">
                  <c:v>4.5</c:v>
                </c:pt>
                <c:pt idx="462">
                  <c:v>3.7</c:v>
                </c:pt>
                <c:pt idx="463">
                  <c:v>4</c:v>
                </c:pt>
                <c:pt idx="464">
                  <c:v>4.1</c:v>
                </c:pt>
                <c:pt idx="465">
                  <c:v>4.2</c:v>
                </c:pt>
                <c:pt idx="466">
                  <c:v>4.3</c:v>
                </c:pt>
                <c:pt idx="467">
                  <c:v>4.2</c:v>
                </c:pt>
                <c:pt idx="468">
                  <c:v>4.9</c:v>
                </c:pt>
                <c:pt idx="469">
                  <c:v>4.8</c:v>
                </c:pt>
                <c:pt idx="470">
                  <c:v>5.1</c:v>
                </c:pt>
                <c:pt idx="471">
                  <c:v>5.2</c:v>
                </c:pt>
                <c:pt idx="472">
                  <c:v>4.7</c:v>
                </c:pt>
                <c:pt idx="473">
                  <c:v>4.7</c:v>
                </c:pt>
                <c:pt idx="474">
                  <c:v>5</c:v>
                </c:pt>
                <c:pt idx="475">
                  <c:v>4.9</c:v>
                </c:pt>
                <c:pt idx="476">
                  <c:v>4.7</c:v>
                </c:pt>
                <c:pt idx="477">
                  <c:v>4.5</c:v>
                </c:pt>
                <c:pt idx="478">
                  <c:v>4.5</c:v>
                </c:pt>
                <c:pt idx="479">
                  <c:v>3.9</c:v>
                </c:pt>
                <c:pt idx="480">
                  <c:v>4.4</c:v>
                </c:pt>
                <c:pt idx="481">
                  <c:v>3.9</c:v>
                </c:pt>
                <c:pt idx="482">
                  <c:v>3.5</c:v>
                </c:pt>
                <c:pt idx="483">
                  <c:v>2.8</c:v>
                </c:pt>
                <c:pt idx="484">
                  <c:v>2.9</c:v>
                </c:pt>
                <c:pt idx="485">
                  <c:v>2.6</c:v>
                </c:pt>
                <c:pt idx="486">
                  <c:v>2.1</c:v>
                </c:pt>
                <c:pt idx="487">
                  <c:v>2.3</c:v>
                </c:pt>
                <c:pt idx="488">
                  <c:v>1.6</c:v>
                </c:pt>
                <c:pt idx="489">
                  <c:v>1.9</c:v>
                </c:pt>
                <c:pt idx="490">
                  <c:v>2.3</c:v>
                </c:pt>
                <c:pt idx="491">
                  <c:v>1.6</c:v>
                </c:pt>
                <c:pt idx="492">
                  <c:v>2.8</c:v>
                </c:pt>
                <c:pt idx="493">
                  <c:v>2.4</c:v>
                </c:pt>
                <c:pt idx="494">
                  <c:v>2.5</c:v>
                </c:pt>
                <c:pt idx="495">
                  <c:v>2.8</c:v>
                </c:pt>
                <c:pt idx="496">
                  <c:v>3.1</c:v>
                </c:pt>
                <c:pt idx="497">
                  <c:v>3</c:v>
                </c:pt>
                <c:pt idx="498">
                  <c:v>3.2</c:v>
                </c:pt>
                <c:pt idx="499">
                  <c:v>3.2</c:v>
                </c:pt>
                <c:pt idx="500">
                  <c:v>2.5</c:v>
                </c:pt>
                <c:pt idx="501">
                  <c:v>2.9</c:v>
                </c:pt>
                <c:pt idx="502">
                  <c:v>3</c:v>
                </c:pt>
                <c:pt idx="503">
                  <c:v>2.7</c:v>
                </c:pt>
                <c:pt idx="504">
                  <c:v>2.2</c:v>
                </c:pt>
                <c:pt idx="505">
                  <c:v>2.3</c:v>
                </c:pt>
                <c:pt idx="506">
                  <c:v>2.6</c:v>
                </c:pt>
                <c:pt idx="507">
                  <c:v>2.3</c:v>
                </c:pt>
                <c:pt idx="508">
                  <c:v>1.8</c:v>
                </c:pt>
                <c:pt idx="509">
                  <c:v>1.7</c:v>
                </c:pt>
                <c:pt idx="510">
                  <c:v>3</c:v>
                </c:pt>
                <c:pt idx="511">
                  <c:v>4.5</c:v>
                </c:pt>
                <c:pt idx="512">
                  <c:v>4.6</c:v>
                </c:pt>
                <c:pt idx="513">
                  <c:v>0.3</c:v>
                </c:pt>
                <c:pt idx="514">
                  <c:v>0.9</c:v>
                </c:pt>
                <c:pt idx="515">
                  <c:v>1.3</c:v>
                </c:pt>
                <c:pt idx="516">
                  <c:v>3.6</c:v>
                </c:pt>
                <c:pt idx="517">
                  <c:v>3.5</c:v>
                </c:pt>
                <c:pt idx="518">
                  <c:v>3.6</c:v>
                </c:pt>
                <c:pt idx="519">
                  <c:v>3.6</c:v>
                </c:pt>
                <c:pt idx="520">
                  <c:v>4.1</c:v>
                </c:pt>
                <c:pt idx="521">
                  <c:v>4.4</c:v>
                </c:pt>
                <c:pt idx="522">
                  <c:v>3.2</c:v>
                </c:pt>
                <c:pt idx="523">
                  <c:v>3.3</c:v>
                </c:pt>
                <c:pt idx="524">
                  <c:v>4</c:v>
                </c:pt>
                <c:pt idx="525">
                  <c:v>3.8</c:v>
                </c:pt>
                <c:pt idx="526">
                  <c:v>3.7</c:v>
                </c:pt>
                <c:pt idx="527">
                  <c:v>3.2</c:v>
                </c:pt>
                <c:pt idx="528">
                  <c:v>3.5</c:v>
                </c:pt>
                <c:pt idx="529">
                  <c:v>3.8</c:v>
                </c:pt>
                <c:pt idx="530">
                  <c:v>3.2</c:v>
                </c:pt>
                <c:pt idx="531">
                  <c:v>3.3</c:v>
                </c:pt>
                <c:pt idx="532">
                  <c:v>3.3</c:v>
                </c:pt>
                <c:pt idx="533">
                  <c:v>3</c:v>
                </c:pt>
                <c:pt idx="534">
                  <c:v>3.7</c:v>
                </c:pt>
                <c:pt idx="535">
                  <c:v>3.6</c:v>
                </c:pt>
                <c:pt idx="536">
                  <c:v>3</c:v>
                </c:pt>
                <c:pt idx="537">
                  <c:v>3.3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977719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88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0.9425</cdr:y>
    </cdr:from>
    <cdr:to>
      <cdr:x>0.9685</cdr:x>
      <cdr:y>0.99525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95725"/>
          <a:ext cx="6305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Source:  BEA, U.S. Department of Commerce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66675</xdr:rowOff>
    </xdr:from>
    <xdr:to>
      <xdr:col>9</xdr:col>
      <xdr:colOff>695325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742950" y="2828925"/>
        <a:ext cx="6553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tabSelected="1" workbookViewId="0" topLeftCell="A1">
      <selection activeCell="B5" sqref="B5"/>
    </sheetView>
  </sheetViews>
  <sheetFormatPr defaultColWidth="11.421875" defaultRowHeight="12"/>
  <cols>
    <col min="1" max="1" width="11.00390625" style="1" customWidth="1"/>
    <col min="2" max="2" width="11.00390625" style="12" customWidth="1"/>
    <col min="3" max="3" width="11.00390625" style="1" customWidth="1"/>
    <col min="4" max="4" width="11.00390625" style="9" customWidth="1"/>
    <col min="5" max="16384" width="11.00390625" style="1" customWidth="1"/>
  </cols>
  <sheetData>
    <row r="1" ht="24">
      <c r="F1" s="22" t="s">
        <v>0</v>
      </c>
    </row>
    <row r="2" ht="13.5">
      <c r="F2" s="2" t="s">
        <v>1</v>
      </c>
    </row>
    <row r="3" ht="13.5">
      <c r="F3" s="2" t="s">
        <v>2</v>
      </c>
    </row>
    <row r="4" spans="2:11" ht="13.5">
      <c r="B4" s="12" t="s">
        <v>28</v>
      </c>
      <c r="K4" s="3" t="s">
        <v>26</v>
      </c>
    </row>
    <row r="5" ht="15" thickBot="1"/>
    <row r="6" spans="3:9" ht="18" customHeight="1" thickBot="1">
      <c r="C6" s="6"/>
      <c r="D6" s="10"/>
      <c r="E6" s="5"/>
      <c r="F6" s="4" t="s">
        <v>15</v>
      </c>
      <c r="G6" s="5"/>
      <c r="H6" s="7"/>
      <c r="I6" s="8"/>
    </row>
    <row r="8" ht="13.5">
      <c r="B8" s="12" t="s">
        <v>17</v>
      </c>
    </row>
    <row r="9" ht="13.5">
      <c r="B9" s="12" t="s">
        <v>18</v>
      </c>
    </row>
    <row r="10" ht="13.5">
      <c r="B10" s="12" t="s">
        <v>19</v>
      </c>
    </row>
    <row r="11" ht="13.5">
      <c r="B11" s="12" t="s">
        <v>20</v>
      </c>
    </row>
    <row r="12" ht="13.5">
      <c r="B12" s="12" t="s">
        <v>21</v>
      </c>
    </row>
    <row r="13" ht="13.5">
      <c r="B13" s="12" t="s">
        <v>22</v>
      </c>
    </row>
    <row r="14" ht="13.5">
      <c r="B14" s="12" t="s">
        <v>23</v>
      </c>
    </row>
    <row r="15" ht="13.5">
      <c r="B15" s="12" t="s">
        <v>24</v>
      </c>
    </row>
    <row r="16" ht="15.75"/>
    <row r="17" ht="15.75"/>
    <row r="18" ht="15.75"/>
    <row r="19" ht="15.75">
      <c r="D19" s="11"/>
    </row>
    <row r="20" ht="15.75">
      <c r="D20" s="11"/>
    </row>
    <row r="21" ht="15.75">
      <c r="D21" s="11"/>
    </row>
    <row r="22" ht="15.75">
      <c r="D22" s="11"/>
    </row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spans="3:7" ht="13.5">
      <c r="C38" s="19" t="str">
        <f>Sheet2!D13</f>
        <v>Monthly Average:</v>
      </c>
      <c r="D38" s="20">
        <f>Sheet2!E13</f>
        <v>7.924712643678157</v>
      </c>
      <c r="E38" s="18" t="s">
        <v>27</v>
      </c>
      <c r="G38" s="21" t="s">
        <v>25</v>
      </c>
    </row>
    <row r="39" spans="2:4" ht="13.5">
      <c r="B39" s="1"/>
      <c r="D39" s="1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7"/>
  <sheetViews>
    <sheetView workbookViewId="0" topLeftCell="A190">
      <selection activeCell="B210" sqref="B210"/>
    </sheetView>
  </sheetViews>
  <sheetFormatPr defaultColWidth="11.421875" defaultRowHeight="12"/>
  <cols>
    <col min="1" max="1" width="10.57421875" style="13" customWidth="1"/>
    <col min="2" max="2" width="7.57421875" style="14" customWidth="1"/>
  </cols>
  <sheetData>
    <row r="1" ht="10.5">
      <c r="B1" s="14" t="s">
        <v>3</v>
      </c>
    </row>
    <row r="2" ht="10.5">
      <c r="B2" s="14" t="s">
        <v>4</v>
      </c>
    </row>
    <row r="3" ht="10.5">
      <c r="B3" s="14" t="s">
        <v>5</v>
      </c>
    </row>
    <row r="4" ht="10.5">
      <c r="B4" s="14" t="s">
        <v>6</v>
      </c>
    </row>
    <row r="5" ht="10.5">
      <c r="B5" s="14" t="s">
        <v>7</v>
      </c>
    </row>
    <row r="6" ht="10.5">
      <c r="B6" s="14" t="s">
        <v>8</v>
      </c>
    </row>
    <row r="7" ht="10.5">
      <c r="B7" s="14" t="s">
        <v>9</v>
      </c>
    </row>
    <row r="8" ht="10.5">
      <c r="B8" s="14" t="s">
        <v>10</v>
      </c>
    </row>
    <row r="9" ht="10.5">
      <c r="B9" s="14" t="s">
        <v>11</v>
      </c>
    </row>
    <row r="10" ht="10.5">
      <c r="B10" s="14" t="s">
        <v>12</v>
      </c>
    </row>
    <row r="11" ht="10.5">
      <c r="B11" s="14" t="s">
        <v>13</v>
      </c>
    </row>
    <row r="13" spans="2:5" ht="10.5">
      <c r="B13" s="15" t="s">
        <v>14</v>
      </c>
      <c r="D13" s="16" t="s">
        <v>16</v>
      </c>
      <c r="E13" s="17">
        <f>AVERAGE(B14:B535)</f>
        <v>7.924712643678157</v>
      </c>
    </row>
    <row r="14" spans="1:2" ht="10.5">
      <c r="A14" s="13">
        <v>1959.01</v>
      </c>
      <c r="B14" s="14">
        <v>8.3</v>
      </c>
    </row>
    <row r="15" spans="1:2" ht="10.5">
      <c r="A15" s="13">
        <f>A14+0.01</f>
        <v>1959.02</v>
      </c>
      <c r="B15" s="14">
        <v>7.7</v>
      </c>
    </row>
    <row r="16" spans="1:2" ht="10.5">
      <c r="A16" s="13">
        <f aca="true" t="shared" si="0" ref="A16:A79">A15+0.01</f>
        <v>1959.03</v>
      </c>
      <c r="B16" s="14">
        <v>7.5</v>
      </c>
    </row>
    <row r="17" spans="1:2" ht="10.5">
      <c r="A17" s="13">
        <f t="shared" si="0"/>
        <v>1959.04</v>
      </c>
      <c r="B17" s="14">
        <v>8.4</v>
      </c>
    </row>
    <row r="18" spans="1:2" ht="10.5">
      <c r="A18" s="13">
        <f t="shared" si="0"/>
        <v>1959.05</v>
      </c>
      <c r="B18" s="14">
        <v>7.9</v>
      </c>
    </row>
    <row r="19" spans="1:2" ht="10.5">
      <c r="A19" s="13">
        <f t="shared" si="0"/>
        <v>1959.06</v>
      </c>
      <c r="B19" s="14">
        <v>7.9</v>
      </c>
    </row>
    <row r="20" spans="1:2" ht="10.5">
      <c r="A20" s="13">
        <f t="shared" si="0"/>
        <v>1959.07</v>
      </c>
      <c r="B20" s="14">
        <v>7.9</v>
      </c>
    </row>
    <row r="21" spans="1:2" ht="10.5">
      <c r="A21" s="13">
        <f t="shared" si="0"/>
        <v>1959.08</v>
      </c>
      <c r="B21" s="14">
        <v>6.8</v>
      </c>
    </row>
    <row r="22" spans="1:2" ht="10.5">
      <c r="A22" s="13">
        <f t="shared" si="0"/>
        <v>1959.09</v>
      </c>
      <c r="B22" s="14">
        <v>5.9</v>
      </c>
    </row>
    <row r="23" spans="1:2" ht="10.5">
      <c r="A23" s="13">
        <f t="shared" si="0"/>
        <v>1959.1</v>
      </c>
      <c r="B23" s="14">
        <v>6.6</v>
      </c>
    </row>
    <row r="24" spans="1:2" ht="10.5">
      <c r="A24" s="13">
        <f t="shared" si="0"/>
        <v>1959.11</v>
      </c>
      <c r="B24" s="14">
        <v>7.3</v>
      </c>
    </row>
    <row r="25" spans="1:2" ht="10.5">
      <c r="A25" s="13">
        <f t="shared" si="0"/>
        <v>1959.12</v>
      </c>
      <c r="B25" s="14">
        <v>8.3</v>
      </c>
    </row>
    <row r="26" spans="1:2" ht="10.5">
      <c r="A26" s="13">
        <f>1960+0.01</f>
        <v>1960.01</v>
      </c>
      <c r="B26" s="14">
        <v>8.3</v>
      </c>
    </row>
    <row r="27" spans="1:2" ht="10.5">
      <c r="A27" s="13">
        <f t="shared" si="0"/>
        <v>1960.02</v>
      </c>
      <c r="B27" s="14">
        <v>7.8</v>
      </c>
    </row>
    <row r="28" spans="1:2" ht="10.5">
      <c r="A28" s="13">
        <f t="shared" si="0"/>
        <v>1960.03</v>
      </c>
      <c r="B28" s="14">
        <v>6.6</v>
      </c>
    </row>
    <row r="29" spans="1:2" ht="10.5">
      <c r="A29" s="13">
        <f t="shared" si="0"/>
        <v>1960.04</v>
      </c>
      <c r="B29" s="14">
        <v>5.5</v>
      </c>
    </row>
    <row r="30" spans="1:2" ht="10.5">
      <c r="A30" s="13">
        <f t="shared" si="0"/>
        <v>1960.05</v>
      </c>
      <c r="B30" s="14">
        <v>7.5</v>
      </c>
    </row>
    <row r="31" spans="1:2" ht="10.5">
      <c r="A31" s="13">
        <f t="shared" si="0"/>
        <v>1960.06</v>
      </c>
      <c r="B31" s="14">
        <v>7.6</v>
      </c>
    </row>
    <row r="32" spans="1:2" ht="10.5">
      <c r="A32" s="13">
        <f t="shared" si="0"/>
        <v>1960.07</v>
      </c>
      <c r="B32" s="14">
        <v>7.4</v>
      </c>
    </row>
    <row r="33" spans="1:2" ht="10.5">
      <c r="A33" s="13">
        <f t="shared" si="0"/>
        <v>1960.08</v>
      </c>
      <c r="B33" s="14">
        <v>7.4</v>
      </c>
    </row>
    <row r="34" spans="1:2" ht="10.5">
      <c r="A34" s="13">
        <f t="shared" si="0"/>
        <v>1960.09</v>
      </c>
      <c r="B34" s="14">
        <v>7.1</v>
      </c>
    </row>
    <row r="35" spans="1:2" ht="10.5">
      <c r="A35" s="13">
        <f t="shared" si="0"/>
        <v>1960.1</v>
      </c>
      <c r="B35" s="14">
        <v>7</v>
      </c>
    </row>
    <row r="36" spans="1:2" ht="10.5">
      <c r="A36" s="13">
        <f t="shared" si="0"/>
        <v>1960.11</v>
      </c>
      <c r="B36" s="14">
        <v>6.9</v>
      </c>
    </row>
    <row r="37" spans="1:2" ht="10.5">
      <c r="A37" s="13">
        <f t="shared" si="0"/>
        <v>1960.12</v>
      </c>
      <c r="B37" s="14">
        <v>7.5</v>
      </c>
    </row>
    <row r="38" spans="1:2" ht="10.5">
      <c r="A38" s="13">
        <f>1961+0.01</f>
        <v>1961.01</v>
      </c>
      <c r="B38" s="14">
        <v>8.1</v>
      </c>
    </row>
    <row r="39" spans="1:2" ht="10.5">
      <c r="A39" s="13">
        <f t="shared" si="0"/>
        <v>1961.02</v>
      </c>
      <c r="B39" s="14">
        <v>8.2</v>
      </c>
    </row>
    <row r="40" spans="1:2" ht="10.5">
      <c r="A40" s="13">
        <f t="shared" si="0"/>
        <v>1961.03</v>
      </c>
      <c r="B40" s="14">
        <v>7.4</v>
      </c>
    </row>
    <row r="41" spans="1:2" ht="10.5">
      <c r="A41" s="13">
        <f t="shared" si="0"/>
        <v>1961.04</v>
      </c>
      <c r="B41" s="14">
        <v>7.5</v>
      </c>
    </row>
    <row r="42" spans="1:2" ht="10.5">
      <c r="A42" s="13">
        <f t="shared" si="0"/>
        <v>1961.05</v>
      </c>
      <c r="B42" s="14">
        <v>7.7</v>
      </c>
    </row>
    <row r="43" spans="1:2" ht="10.5">
      <c r="A43" s="13">
        <f t="shared" si="0"/>
        <v>1961.06</v>
      </c>
      <c r="B43" s="14">
        <v>8.5</v>
      </c>
    </row>
    <row r="44" spans="1:2" ht="10.5">
      <c r="A44" s="13">
        <f t="shared" si="0"/>
        <v>1961.07</v>
      </c>
      <c r="B44" s="14">
        <v>9.1</v>
      </c>
    </row>
    <row r="45" spans="1:2" ht="10.5">
      <c r="A45" s="13">
        <f t="shared" si="0"/>
        <v>1961.08</v>
      </c>
      <c r="B45" s="14">
        <v>8.8</v>
      </c>
    </row>
    <row r="46" spans="1:2" ht="10.5">
      <c r="A46" s="13">
        <f t="shared" si="0"/>
        <v>1961.09</v>
      </c>
      <c r="B46" s="14">
        <v>8.4</v>
      </c>
    </row>
    <row r="47" spans="1:2" ht="10.5">
      <c r="A47" s="13">
        <f t="shared" si="0"/>
        <v>1961.1</v>
      </c>
      <c r="B47" s="14">
        <v>8.8</v>
      </c>
    </row>
    <row r="48" spans="1:2" ht="10.5">
      <c r="A48" s="13">
        <f t="shared" si="0"/>
        <v>1961.11</v>
      </c>
      <c r="B48" s="14">
        <v>8.8</v>
      </c>
    </row>
    <row r="49" spans="1:2" ht="10.5">
      <c r="A49" s="13">
        <f t="shared" si="0"/>
        <v>1961.12</v>
      </c>
      <c r="B49" s="14">
        <v>8.7</v>
      </c>
    </row>
    <row r="50" spans="1:2" ht="10.5">
      <c r="A50" s="13">
        <f>1962+0.01</f>
        <v>1962.01</v>
      </c>
      <c r="B50" s="14">
        <v>8.2</v>
      </c>
    </row>
    <row r="51" spans="1:2" ht="10.5">
      <c r="A51" s="13">
        <f t="shared" si="0"/>
        <v>1962.02</v>
      </c>
      <c r="B51" s="14">
        <v>8.7</v>
      </c>
    </row>
    <row r="52" spans="1:2" ht="10.5">
      <c r="A52" s="13">
        <f t="shared" si="0"/>
        <v>1962.03</v>
      </c>
      <c r="B52" s="14">
        <v>8.6</v>
      </c>
    </row>
    <row r="53" spans="1:2" ht="10.5">
      <c r="A53" s="13">
        <f t="shared" si="0"/>
        <v>1962.04</v>
      </c>
      <c r="B53" s="14">
        <v>8.7</v>
      </c>
    </row>
    <row r="54" spans="1:2" ht="10.5">
      <c r="A54" s="13">
        <f t="shared" si="0"/>
        <v>1962.05</v>
      </c>
      <c r="B54" s="14">
        <v>8.1</v>
      </c>
    </row>
    <row r="55" spans="1:2" ht="10.5">
      <c r="A55" s="13">
        <f t="shared" si="0"/>
        <v>1962.06</v>
      </c>
      <c r="B55" s="14">
        <v>8.7</v>
      </c>
    </row>
    <row r="56" spans="1:2" ht="10.5">
      <c r="A56" s="13">
        <f t="shared" si="0"/>
        <v>1962.07</v>
      </c>
      <c r="B56" s="14">
        <v>8.8</v>
      </c>
    </row>
    <row r="57" spans="1:2" ht="10.5">
      <c r="A57" s="13">
        <f t="shared" si="0"/>
        <v>1962.08</v>
      </c>
      <c r="B57" s="14">
        <v>8.6</v>
      </c>
    </row>
    <row r="58" spans="1:2" ht="10.5">
      <c r="A58" s="13">
        <f t="shared" si="0"/>
        <v>1962.09</v>
      </c>
      <c r="B58" s="14">
        <v>7.6</v>
      </c>
    </row>
    <row r="59" spans="1:2" ht="10.5">
      <c r="A59" s="13">
        <f t="shared" si="0"/>
        <v>1962.1</v>
      </c>
      <c r="B59" s="14">
        <v>8.3</v>
      </c>
    </row>
    <row r="60" spans="1:2" ht="10.5">
      <c r="A60" s="13">
        <f t="shared" si="0"/>
        <v>1962.11</v>
      </c>
      <c r="B60" s="14">
        <v>7.5</v>
      </c>
    </row>
    <row r="61" spans="1:2" ht="10.5">
      <c r="A61" s="13">
        <f t="shared" si="0"/>
        <v>1962.12</v>
      </c>
      <c r="B61" s="14">
        <v>7.3</v>
      </c>
    </row>
    <row r="62" spans="1:2" ht="10.5">
      <c r="A62" s="13">
        <f>1963+0.01</f>
        <v>1963.01</v>
      </c>
      <c r="B62" s="14">
        <v>7.9</v>
      </c>
    </row>
    <row r="63" spans="1:2" ht="10.5">
      <c r="A63" s="13">
        <f t="shared" si="0"/>
        <v>1963.02</v>
      </c>
      <c r="B63" s="14">
        <v>7.7</v>
      </c>
    </row>
    <row r="64" spans="1:2" ht="10.5">
      <c r="A64" s="13">
        <f t="shared" si="0"/>
        <v>1963.03</v>
      </c>
      <c r="B64" s="14">
        <v>7.6</v>
      </c>
    </row>
    <row r="65" spans="1:2" ht="10.5">
      <c r="A65" s="13">
        <f t="shared" si="0"/>
        <v>1963.04</v>
      </c>
      <c r="B65" s="14">
        <v>7.6</v>
      </c>
    </row>
    <row r="66" spans="1:2" ht="10.5">
      <c r="A66" s="13">
        <f t="shared" si="0"/>
        <v>1963.05</v>
      </c>
      <c r="B66" s="14">
        <v>7.9</v>
      </c>
    </row>
    <row r="67" spans="1:2" ht="10.5">
      <c r="A67" s="13">
        <f t="shared" si="0"/>
        <v>1963.06</v>
      </c>
      <c r="B67" s="14">
        <v>7.6</v>
      </c>
    </row>
    <row r="68" spans="1:2" ht="10.5">
      <c r="A68" s="13">
        <f t="shared" si="0"/>
        <v>1963.07</v>
      </c>
      <c r="B68" s="14">
        <v>7.2</v>
      </c>
    </row>
    <row r="69" spans="1:2" ht="10.5">
      <c r="A69" s="13">
        <f t="shared" si="0"/>
        <v>1963.08</v>
      </c>
      <c r="B69" s="14">
        <v>7.2</v>
      </c>
    </row>
    <row r="70" spans="1:2" ht="10.5">
      <c r="A70" s="13">
        <f t="shared" si="0"/>
        <v>1963.09</v>
      </c>
      <c r="B70" s="14">
        <v>8.1</v>
      </c>
    </row>
    <row r="71" spans="1:2" ht="10.5">
      <c r="A71" s="13">
        <f t="shared" si="0"/>
        <v>1963.1</v>
      </c>
      <c r="B71" s="14">
        <v>8.7</v>
      </c>
    </row>
    <row r="72" spans="1:2" ht="10.5">
      <c r="A72" s="13">
        <f t="shared" si="0"/>
        <v>1963.11</v>
      </c>
      <c r="B72" s="14">
        <v>8.2</v>
      </c>
    </row>
    <row r="73" spans="1:2" ht="10.5">
      <c r="A73" s="13">
        <f t="shared" si="0"/>
        <v>1963.12</v>
      </c>
      <c r="B73" s="14">
        <v>7.8</v>
      </c>
    </row>
    <row r="74" spans="1:2" ht="10.5">
      <c r="A74" s="13">
        <f>1964+0.01</f>
        <v>1964.01</v>
      </c>
      <c r="B74" s="14">
        <v>7.9</v>
      </c>
    </row>
    <row r="75" spans="1:2" ht="10.5">
      <c r="A75" s="13">
        <f t="shared" si="0"/>
        <v>1964.02</v>
      </c>
      <c r="B75" s="14">
        <v>7.5</v>
      </c>
    </row>
    <row r="76" spans="1:2" ht="10.5">
      <c r="A76" s="13">
        <f t="shared" si="0"/>
        <v>1964.03</v>
      </c>
      <c r="B76" s="14">
        <v>9.3</v>
      </c>
    </row>
    <row r="77" spans="1:2" ht="10.5">
      <c r="A77" s="13">
        <f t="shared" si="0"/>
        <v>1964.04</v>
      </c>
      <c r="B77" s="14">
        <v>9.5</v>
      </c>
    </row>
    <row r="78" spans="1:2" ht="10.5">
      <c r="A78" s="13">
        <f t="shared" si="0"/>
        <v>1964.05</v>
      </c>
      <c r="B78" s="14">
        <v>8.7</v>
      </c>
    </row>
    <row r="79" spans="1:2" ht="10.5">
      <c r="A79" s="13">
        <f t="shared" si="0"/>
        <v>1964.06</v>
      </c>
      <c r="B79" s="14">
        <v>8.6</v>
      </c>
    </row>
    <row r="80" spans="1:2" ht="10.5">
      <c r="A80" s="13">
        <f aca="true" t="shared" si="1" ref="A80:A143">A79+0.01</f>
        <v>1964.07</v>
      </c>
      <c r="B80" s="14">
        <v>8.3</v>
      </c>
    </row>
    <row r="81" spans="1:2" ht="10.5">
      <c r="A81" s="13">
        <f t="shared" si="1"/>
        <v>1964.08</v>
      </c>
      <c r="B81" s="14">
        <v>8.3</v>
      </c>
    </row>
    <row r="82" spans="1:2" ht="10.5">
      <c r="A82" s="13">
        <f t="shared" si="1"/>
        <v>1964.09</v>
      </c>
      <c r="B82" s="14">
        <v>9</v>
      </c>
    </row>
    <row r="83" spans="1:2" ht="10.5">
      <c r="A83" s="13">
        <f t="shared" si="1"/>
        <v>1964.1</v>
      </c>
      <c r="B83" s="14">
        <v>8.5</v>
      </c>
    </row>
    <row r="84" spans="1:2" ht="10.5">
      <c r="A84" s="13">
        <f t="shared" si="1"/>
        <v>1964.11</v>
      </c>
      <c r="B84" s="14">
        <v>9.8</v>
      </c>
    </row>
    <row r="85" spans="1:2" ht="10.5">
      <c r="A85" s="13">
        <f t="shared" si="1"/>
        <v>1964.12</v>
      </c>
      <c r="B85" s="14">
        <v>9.7</v>
      </c>
    </row>
    <row r="86" spans="1:2" ht="10.5">
      <c r="A86" s="13">
        <f>1965+0.01</f>
        <v>1965.01</v>
      </c>
      <c r="B86" s="14">
        <v>9.2</v>
      </c>
    </row>
    <row r="87" spans="1:2" ht="10.5">
      <c r="A87" s="13">
        <f t="shared" si="1"/>
        <v>1965.02</v>
      </c>
      <c r="B87" s="14">
        <v>7.7</v>
      </c>
    </row>
    <row r="88" spans="1:2" ht="10.5">
      <c r="A88" s="13">
        <f t="shared" si="1"/>
        <v>1965.03</v>
      </c>
      <c r="B88" s="14">
        <v>7.7</v>
      </c>
    </row>
    <row r="89" spans="1:2" ht="10.5">
      <c r="A89" s="13">
        <f t="shared" si="1"/>
        <v>1965.04</v>
      </c>
      <c r="B89" s="14">
        <v>7.2</v>
      </c>
    </row>
    <row r="90" spans="1:2" ht="10.5">
      <c r="A90" s="13">
        <f t="shared" si="1"/>
        <v>1965.05</v>
      </c>
      <c r="B90" s="14">
        <v>8.3</v>
      </c>
    </row>
    <row r="91" spans="1:2" ht="10.5">
      <c r="A91" s="13">
        <f t="shared" si="1"/>
        <v>1965.06</v>
      </c>
      <c r="B91" s="14">
        <v>9.1</v>
      </c>
    </row>
    <row r="92" spans="1:2" ht="10.5">
      <c r="A92" s="13">
        <f t="shared" si="1"/>
        <v>1965.07</v>
      </c>
      <c r="B92" s="14">
        <v>9</v>
      </c>
    </row>
    <row r="93" spans="1:2" ht="10.5">
      <c r="A93" s="13">
        <f t="shared" si="1"/>
        <v>1965.08</v>
      </c>
      <c r="B93" s="14">
        <v>8.8</v>
      </c>
    </row>
    <row r="94" spans="1:2" ht="10.5">
      <c r="A94" s="13">
        <f t="shared" si="1"/>
        <v>1965.09</v>
      </c>
      <c r="B94" s="14">
        <v>9.8</v>
      </c>
    </row>
    <row r="95" spans="1:2" ht="10.5">
      <c r="A95" s="13">
        <f t="shared" si="1"/>
        <v>1965.1</v>
      </c>
      <c r="B95" s="14">
        <v>8.1</v>
      </c>
    </row>
    <row r="96" spans="1:2" ht="10.5">
      <c r="A96" s="13">
        <f t="shared" si="1"/>
        <v>1965.11</v>
      </c>
      <c r="B96" s="14">
        <v>8.8</v>
      </c>
    </row>
    <row r="97" spans="1:2" ht="10.5">
      <c r="A97" s="13">
        <f t="shared" si="1"/>
        <v>1965.12</v>
      </c>
      <c r="B97" s="14">
        <v>8.9</v>
      </c>
    </row>
    <row r="98" spans="1:2" ht="10.5">
      <c r="A98" s="13">
        <f>1966+0.01</f>
        <v>1966.01</v>
      </c>
      <c r="B98" s="14">
        <v>8.4</v>
      </c>
    </row>
    <row r="99" spans="1:2" ht="10.5">
      <c r="A99" s="13">
        <f t="shared" si="1"/>
        <v>1966.02</v>
      </c>
      <c r="B99" s="14">
        <v>8.1</v>
      </c>
    </row>
    <row r="100" spans="1:2" ht="10.5">
      <c r="A100" s="13">
        <f t="shared" si="1"/>
        <v>1966.03</v>
      </c>
      <c r="B100" s="14">
        <v>7.6</v>
      </c>
    </row>
    <row r="101" spans="1:2" ht="10.5">
      <c r="A101" s="13">
        <f t="shared" si="1"/>
        <v>1966.04</v>
      </c>
      <c r="B101" s="14">
        <v>7.3</v>
      </c>
    </row>
    <row r="102" spans="1:2" ht="10.5">
      <c r="A102" s="13">
        <f t="shared" si="1"/>
        <v>1966.05</v>
      </c>
      <c r="B102" s="14">
        <v>8.2</v>
      </c>
    </row>
    <row r="103" spans="1:2" ht="10.5">
      <c r="A103" s="13">
        <f t="shared" si="1"/>
        <v>1966.06</v>
      </c>
      <c r="B103" s="14">
        <v>8.4</v>
      </c>
    </row>
    <row r="104" spans="1:2" ht="10.5">
      <c r="A104" s="13">
        <f t="shared" si="1"/>
        <v>1966.07</v>
      </c>
      <c r="B104" s="14">
        <v>8</v>
      </c>
    </row>
    <row r="105" spans="1:2" ht="10.5">
      <c r="A105" s="13">
        <f t="shared" si="1"/>
        <v>1966.08</v>
      </c>
      <c r="B105" s="14">
        <v>8.4</v>
      </c>
    </row>
    <row r="106" spans="1:2" ht="10.5">
      <c r="A106" s="13">
        <f t="shared" si="1"/>
        <v>1966.09</v>
      </c>
      <c r="B106" s="14">
        <v>8.1</v>
      </c>
    </row>
    <row r="107" spans="1:2" ht="10.5">
      <c r="A107" s="13">
        <f t="shared" si="1"/>
        <v>1966.1</v>
      </c>
      <c r="B107" s="14">
        <v>8.8</v>
      </c>
    </row>
    <row r="108" spans="1:2" ht="10.5">
      <c r="A108" s="13">
        <f t="shared" si="1"/>
        <v>1966.11</v>
      </c>
      <c r="B108" s="14">
        <v>9</v>
      </c>
    </row>
    <row r="109" spans="1:2" ht="10.5">
      <c r="A109" s="13">
        <f t="shared" si="1"/>
        <v>1966.12</v>
      </c>
      <c r="B109" s="14">
        <v>8.7</v>
      </c>
    </row>
    <row r="110" spans="1:2" ht="10.5">
      <c r="A110" s="13">
        <f>1967+0.01</f>
        <v>1967.01</v>
      </c>
      <c r="B110" s="14">
        <v>9.2</v>
      </c>
    </row>
    <row r="111" spans="1:2" ht="10.5">
      <c r="A111" s="13">
        <f t="shared" si="1"/>
        <v>1967.02</v>
      </c>
      <c r="B111" s="14">
        <v>9.6</v>
      </c>
    </row>
    <row r="112" spans="1:2" ht="10.5">
      <c r="A112" s="13">
        <f t="shared" si="1"/>
        <v>1967.03</v>
      </c>
      <c r="B112" s="14">
        <v>9.9</v>
      </c>
    </row>
    <row r="113" spans="1:2" ht="10.5">
      <c r="A113" s="13">
        <f t="shared" si="1"/>
        <v>1967.04</v>
      </c>
      <c r="B113" s="14">
        <v>8.9</v>
      </c>
    </row>
    <row r="114" spans="1:2" ht="10.5">
      <c r="A114" s="13">
        <f t="shared" si="1"/>
        <v>1967.05</v>
      </c>
      <c r="B114" s="14">
        <v>9.1</v>
      </c>
    </row>
    <row r="115" spans="1:2" ht="10.5">
      <c r="A115" s="13">
        <f t="shared" si="1"/>
        <v>1967.06</v>
      </c>
      <c r="B115" s="14">
        <v>8.9</v>
      </c>
    </row>
    <row r="116" spans="1:2" ht="10.5">
      <c r="A116" s="13">
        <f t="shared" si="1"/>
        <v>1967.07</v>
      </c>
      <c r="B116" s="14">
        <v>9.7</v>
      </c>
    </row>
    <row r="117" spans="1:2" ht="10.5">
      <c r="A117" s="13">
        <f t="shared" si="1"/>
        <v>1967.08</v>
      </c>
      <c r="B117" s="14">
        <v>9.7</v>
      </c>
    </row>
    <row r="118" spans="1:2" ht="10.5">
      <c r="A118" s="13">
        <f t="shared" si="1"/>
        <v>1967.09</v>
      </c>
      <c r="B118" s="14">
        <v>8.9</v>
      </c>
    </row>
    <row r="119" spans="1:2" ht="10.5">
      <c r="A119" s="13">
        <f t="shared" si="1"/>
        <v>1967.1</v>
      </c>
      <c r="B119" s="14">
        <v>9.7</v>
      </c>
    </row>
    <row r="120" spans="1:2" ht="10.5">
      <c r="A120" s="13">
        <f t="shared" si="1"/>
        <v>1967.11</v>
      </c>
      <c r="B120" s="14">
        <v>9.6</v>
      </c>
    </row>
    <row r="121" spans="1:2" ht="10.5">
      <c r="A121" s="13">
        <f t="shared" si="1"/>
        <v>1967.12</v>
      </c>
      <c r="B121" s="14">
        <v>9.3</v>
      </c>
    </row>
    <row r="122" spans="1:2" ht="10.5">
      <c r="A122" s="13">
        <f>1968+0.01</f>
        <v>1968.01</v>
      </c>
      <c r="B122" s="14">
        <v>8.9</v>
      </c>
    </row>
    <row r="123" spans="1:2" ht="10.5">
      <c r="A123" s="13">
        <f t="shared" si="1"/>
        <v>1968.02</v>
      </c>
      <c r="B123" s="14">
        <v>9.4</v>
      </c>
    </row>
    <row r="124" spans="1:2" ht="10.5">
      <c r="A124" s="13">
        <f t="shared" si="1"/>
        <v>1968.03</v>
      </c>
      <c r="B124" s="14">
        <v>8.8</v>
      </c>
    </row>
    <row r="125" spans="1:2" ht="10.5">
      <c r="A125" s="13">
        <f t="shared" si="1"/>
        <v>1968.04</v>
      </c>
      <c r="B125" s="14">
        <v>9.5</v>
      </c>
    </row>
    <row r="126" spans="1:2" ht="10.5">
      <c r="A126" s="13">
        <f t="shared" si="1"/>
        <v>1968.05</v>
      </c>
      <c r="B126" s="14">
        <v>9.2</v>
      </c>
    </row>
    <row r="127" spans="1:2" ht="10.5">
      <c r="A127" s="13">
        <f t="shared" si="1"/>
        <v>1968.06</v>
      </c>
      <c r="B127" s="14">
        <v>8.8</v>
      </c>
    </row>
    <row r="128" spans="1:2" ht="10.5">
      <c r="A128" s="13">
        <f t="shared" si="1"/>
        <v>1968.07</v>
      </c>
      <c r="B128" s="14">
        <v>7.8</v>
      </c>
    </row>
    <row r="129" spans="1:2" ht="10.5">
      <c r="A129" s="13">
        <f t="shared" si="1"/>
        <v>1968.08</v>
      </c>
      <c r="B129" s="14">
        <v>7.6</v>
      </c>
    </row>
    <row r="130" spans="1:2" ht="10.5">
      <c r="A130" s="13">
        <f t="shared" si="1"/>
        <v>1968.09</v>
      </c>
      <c r="B130" s="14">
        <v>7.6</v>
      </c>
    </row>
    <row r="131" spans="1:2" ht="10.5">
      <c r="A131" s="13">
        <f t="shared" si="1"/>
        <v>1968.1</v>
      </c>
      <c r="B131" s="14">
        <v>7.8</v>
      </c>
    </row>
    <row r="132" spans="1:2" ht="10.5">
      <c r="A132" s="13">
        <f t="shared" si="1"/>
        <v>1968.11</v>
      </c>
      <c r="B132" s="14">
        <v>7.6</v>
      </c>
    </row>
    <row r="133" spans="1:2" ht="10.5">
      <c r="A133" s="13">
        <f t="shared" si="1"/>
        <v>1968.12</v>
      </c>
      <c r="B133" s="14">
        <v>8.1</v>
      </c>
    </row>
    <row r="134" spans="1:2" ht="10.5">
      <c r="A134" s="13">
        <f>1969+0.01</f>
        <v>1969.01</v>
      </c>
      <c r="B134" s="14">
        <v>7.2</v>
      </c>
    </row>
    <row r="135" spans="1:2" ht="10.5">
      <c r="A135" s="13">
        <f t="shared" si="1"/>
        <v>1969.02</v>
      </c>
      <c r="B135" s="14">
        <v>6.5</v>
      </c>
    </row>
    <row r="136" spans="1:2" ht="10.5">
      <c r="A136" s="13">
        <f t="shared" si="1"/>
        <v>1969.03</v>
      </c>
      <c r="B136" s="14">
        <v>7.1</v>
      </c>
    </row>
    <row r="137" spans="1:2" ht="10.5">
      <c r="A137" s="13">
        <f t="shared" si="1"/>
        <v>1969.04</v>
      </c>
      <c r="B137" s="14">
        <v>6.6</v>
      </c>
    </row>
    <row r="138" spans="1:2" ht="10.5">
      <c r="A138" s="13">
        <f t="shared" si="1"/>
        <v>1969.05</v>
      </c>
      <c r="B138" s="14">
        <v>7</v>
      </c>
    </row>
    <row r="139" spans="1:2" ht="10.5">
      <c r="A139" s="13">
        <f t="shared" si="1"/>
        <v>1969.06</v>
      </c>
      <c r="B139" s="14">
        <v>7.9</v>
      </c>
    </row>
    <row r="140" spans="1:2" ht="10.5">
      <c r="A140" s="13">
        <f t="shared" si="1"/>
        <v>1969.07</v>
      </c>
      <c r="B140" s="14">
        <v>8.7</v>
      </c>
    </row>
    <row r="141" spans="1:2" ht="10.5">
      <c r="A141" s="13">
        <f t="shared" si="1"/>
        <v>1969.08</v>
      </c>
      <c r="B141" s="14">
        <v>8.4</v>
      </c>
    </row>
    <row r="142" spans="1:2" ht="10.5">
      <c r="A142" s="13">
        <f t="shared" si="1"/>
        <v>1969.09</v>
      </c>
      <c r="B142" s="14">
        <v>8.5</v>
      </c>
    </row>
    <row r="143" spans="1:2" ht="10.5">
      <c r="A143" s="13">
        <f t="shared" si="1"/>
        <v>1969.1</v>
      </c>
      <c r="B143" s="14">
        <v>8.3</v>
      </c>
    </row>
    <row r="144" spans="1:2" ht="10.5">
      <c r="A144" s="13">
        <f aca="true" t="shared" si="2" ref="A144:A207">A143+0.01</f>
        <v>1969.11</v>
      </c>
      <c r="B144" s="14">
        <v>8.5</v>
      </c>
    </row>
    <row r="145" spans="1:2" ht="10.5">
      <c r="A145" s="13">
        <f t="shared" si="2"/>
        <v>1969.12</v>
      </c>
      <c r="B145" s="14">
        <v>8.6</v>
      </c>
    </row>
    <row r="146" spans="1:2" ht="10.5">
      <c r="A146" s="13">
        <f>1970+0.01</f>
        <v>1970.01</v>
      </c>
      <c r="B146" s="14">
        <v>8.3</v>
      </c>
    </row>
    <row r="147" spans="1:2" ht="10.5">
      <c r="A147" s="13">
        <f t="shared" si="2"/>
        <v>1970.02</v>
      </c>
      <c r="B147" s="14">
        <v>8.1</v>
      </c>
    </row>
    <row r="148" spans="1:2" ht="10.5">
      <c r="A148" s="13">
        <f t="shared" si="2"/>
        <v>1970.03</v>
      </c>
      <c r="B148" s="14">
        <v>8.8</v>
      </c>
    </row>
    <row r="149" spans="1:2" ht="10.5">
      <c r="A149" s="13">
        <f t="shared" si="2"/>
        <v>1970.04</v>
      </c>
      <c r="B149" s="14">
        <v>10.4</v>
      </c>
    </row>
    <row r="150" spans="1:2" ht="10.5">
      <c r="A150" s="13">
        <f t="shared" si="2"/>
        <v>1970.05</v>
      </c>
      <c r="B150" s="14">
        <v>9.3</v>
      </c>
    </row>
    <row r="151" spans="1:2" ht="10.5">
      <c r="A151" s="13">
        <f t="shared" si="2"/>
        <v>1970.06</v>
      </c>
      <c r="B151" s="14">
        <v>8.7</v>
      </c>
    </row>
    <row r="152" spans="1:2" ht="10.5">
      <c r="A152" s="13">
        <f t="shared" si="2"/>
        <v>1970.07</v>
      </c>
      <c r="B152" s="14">
        <v>10</v>
      </c>
    </row>
    <row r="153" spans="1:2" ht="10.5">
      <c r="A153" s="13">
        <f t="shared" si="2"/>
        <v>1970.08</v>
      </c>
      <c r="B153" s="14">
        <v>10</v>
      </c>
    </row>
    <row r="154" spans="1:2" ht="10.5">
      <c r="A154" s="13">
        <f t="shared" si="2"/>
        <v>1970.09</v>
      </c>
      <c r="B154" s="14">
        <v>9.7</v>
      </c>
    </row>
    <row r="155" spans="1:2" ht="10.5">
      <c r="A155" s="13">
        <f t="shared" si="2"/>
        <v>1970.1</v>
      </c>
      <c r="B155" s="14">
        <v>9.8</v>
      </c>
    </row>
    <row r="156" spans="1:2" ht="10.5">
      <c r="A156" s="13">
        <f t="shared" si="2"/>
        <v>1970.11</v>
      </c>
      <c r="B156" s="14">
        <v>10.2</v>
      </c>
    </row>
    <row r="157" spans="1:2" ht="10.5">
      <c r="A157" s="13">
        <f t="shared" si="2"/>
        <v>1970.12</v>
      </c>
      <c r="B157" s="14">
        <v>9.7</v>
      </c>
    </row>
    <row r="158" spans="1:2" ht="10.5">
      <c r="A158" s="13">
        <f>1971+0.01</f>
        <v>1971.01</v>
      </c>
      <c r="B158" s="14">
        <v>10</v>
      </c>
    </row>
    <row r="159" spans="1:2" ht="10.5">
      <c r="A159" s="13">
        <f t="shared" si="2"/>
        <v>1971.02</v>
      </c>
      <c r="B159" s="14">
        <v>9.8</v>
      </c>
    </row>
    <row r="160" spans="1:2" ht="10.5">
      <c r="A160" s="13">
        <f t="shared" si="2"/>
        <v>1971.03</v>
      </c>
      <c r="B160" s="14">
        <v>10.1</v>
      </c>
    </row>
    <row r="161" spans="1:2" ht="10.5">
      <c r="A161" s="13">
        <f t="shared" si="2"/>
        <v>1971.04</v>
      </c>
      <c r="B161" s="14">
        <v>9.8</v>
      </c>
    </row>
    <row r="162" spans="1:2" ht="10.5">
      <c r="A162" s="13">
        <f t="shared" si="2"/>
        <v>1971.05</v>
      </c>
      <c r="B162" s="14">
        <v>10.2</v>
      </c>
    </row>
    <row r="163" spans="1:2" ht="10.5">
      <c r="A163" s="13">
        <f t="shared" si="2"/>
        <v>1971.06</v>
      </c>
      <c r="B163" s="14">
        <v>11.3</v>
      </c>
    </row>
    <row r="164" spans="1:2" ht="10.5">
      <c r="A164" s="13">
        <f t="shared" si="2"/>
        <v>1971.07</v>
      </c>
      <c r="B164" s="14">
        <v>10.3</v>
      </c>
    </row>
    <row r="165" spans="1:2" ht="10.5">
      <c r="A165" s="13">
        <f t="shared" si="2"/>
        <v>1971.08</v>
      </c>
      <c r="B165" s="14">
        <v>10.3</v>
      </c>
    </row>
    <row r="166" spans="1:2" ht="10.5">
      <c r="A166" s="13">
        <f t="shared" si="2"/>
        <v>1971.09</v>
      </c>
      <c r="B166" s="14">
        <v>9.6</v>
      </c>
    </row>
    <row r="167" spans="1:2" ht="10.5">
      <c r="A167" s="13">
        <f t="shared" si="2"/>
        <v>1971.1</v>
      </c>
      <c r="B167" s="14">
        <v>9.6</v>
      </c>
    </row>
    <row r="168" spans="1:2" ht="10.5">
      <c r="A168" s="13">
        <f t="shared" si="2"/>
        <v>1971.11</v>
      </c>
      <c r="B168" s="14">
        <v>9.4</v>
      </c>
    </row>
    <row r="169" spans="1:2" ht="10.5">
      <c r="A169" s="13">
        <f t="shared" si="2"/>
        <v>1971.12</v>
      </c>
      <c r="B169" s="14">
        <v>9.5</v>
      </c>
    </row>
    <row r="170" spans="1:2" ht="10.5">
      <c r="A170" s="13">
        <f>1972+0.01</f>
        <v>1972.01</v>
      </c>
      <c r="B170" s="14">
        <v>9.1</v>
      </c>
    </row>
    <row r="171" spans="1:2" ht="10.5">
      <c r="A171" s="13">
        <f t="shared" si="2"/>
        <v>1972.02</v>
      </c>
      <c r="B171" s="14">
        <v>9.4</v>
      </c>
    </row>
    <row r="172" spans="1:2" ht="10.5">
      <c r="A172" s="13">
        <f t="shared" si="2"/>
        <v>1972.03</v>
      </c>
      <c r="B172" s="14">
        <v>8.2</v>
      </c>
    </row>
    <row r="173" spans="1:2" ht="10.5">
      <c r="A173" s="13">
        <f t="shared" si="2"/>
        <v>1972.04</v>
      </c>
      <c r="B173" s="14">
        <v>8.2</v>
      </c>
    </row>
    <row r="174" spans="1:2" ht="10.5">
      <c r="A174" s="13">
        <f t="shared" si="2"/>
        <v>1972.05</v>
      </c>
      <c r="B174" s="14">
        <v>8.5</v>
      </c>
    </row>
    <row r="175" spans="1:2" ht="10.5">
      <c r="A175" s="13">
        <f t="shared" si="2"/>
        <v>1972.06</v>
      </c>
      <c r="B175" s="14">
        <v>7.3</v>
      </c>
    </row>
    <row r="176" spans="1:2" ht="10.5">
      <c r="A176" s="13">
        <f t="shared" si="2"/>
        <v>1972.07</v>
      </c>
      <c r="B176" s="14">
        <v>8.3</v>
      </c>
    </row>
    <row r="177" spans="1:2" ht="10.5">
      <c r="A177" s="13">
        <f t="shared" si="2"/>
        <v>1972.08</v>
      </c>
      <c r="B177" s="14">
        <v>8.7</v>
      </c>
    </row>
    <row r="178" spans="1:2" ht="10.5">
      <c r="A178" s="13">
        <f t="shared" si="2"/>
        <v>1972.09</v>
      </c>
      <c r="B178" s="14">
        <v>8.8</v>
      </c>
    </row>
    <row r="179" spans="1:2" ht="10.5">
      <c r="A179" s="13">
        <f t="shared" si="2"/>
        <v>1972.1</v>
      </c>
      <c r="B179" s="14">
        <v>9.4</v>
      </c>
    </row>
    <row r="180" spans="1:2" ht="10.5">
      <c r="A180" s="13">
        <f t="shared" si="2"/>
        <v>1972.11</v>
      </c>
      <c r="B180" s="14">
        <v>10</v>
      </c>
    </row>
    <row r="181" spans="1:2" ht="10.5">
      <c r="A181" s="13">
        <f t="shared" si="2"/>
        <v>1972.12</v>
      </c>
      <c r="B181" s="14">
        <v>10.2</v>
      </c>
    </row>
    <row r="182" spans="1:2" ht="10.5">
      <c r="A182" s="13">
        <f>1973+0.01</f>
        <v>1973.01</v>
      </c>
      <c r="B182" s="14">
        <v>9.1</v>
      </c>
    </row>
    <row r="183" spans="1:2" ht="10.5">
      <c r="A183" s="13">
        <f t="shared" si="2"/>
        <v>1973.02</v>
      </c>
      <c r="B183" s="14">
        <v>9.4</v>
      </c>
    </row>
    <row r="184" spans="1:2" ht="10.5">
      <c r="A184" s="13">
        <f t="shared" si="2"/>
        <v>1973.03</v>
      </c>
      <c r="B184" s="14">
        <v>9.7</v>
      </c>
    </row>
    <row r="185" spans="1:2" ht="10.5">
      <c r="A185" s="13">
        <f t="shared" si="2"/>
        <v>1973.04</v>
      </c>
      <c r="B185" s="14">
        <v>10</v>
      </c>
    </row>
    <row r="186" spans="1:2" ht="10.5">
      <c r="A186" s="13">
        <f t="shared" si="2"/>
        <v>1973.05</v>
      </c>
      <c r="B186" s="14">
        <v>10.2</v>
      </c>
    </row>
    <row r="187" spans="1:2" ht="10.5">
      <c r="A187" s="13">
        <f t="shared" si="2"/>
        <v>1973.06</v>
      </c>
      <c r="B187" s="14">
        <v>10.6</v>
      </c>
    </row>
    <row r="188" spans="1:2" ht="10.5">
      <c r="A188" s="13">
        <f t="shared" si="2"/>
        <v>1973.07</v>
      </c>
      <c r="B188" s="14">
        <v>10.2</v>
      </c>
    </row>
    <row r="189" spans="1:2" ht="10.5">
      <c r="A189" s="13">
        <f t="shared" si="2"/>
        <v>1973.08</v>
      </c>
      <c r="B189" s="14">
        <v>11</v>
      </c>
    </row>
    <row r="190" spans="1:2" ht="10.5">
      <c r="A190" s="13">
        <f t="shared" si="2"/>
        <v>1973.09</v>
      </c>
      <c r="B190" s="14">
        <v>10.2</v>
      </c>
    </row>
    <row r="191" spans="1:2" ht="10.5">
      <c r="A191" s="13">
        <f t="shared" si="2"/>
        <v>1973.1</v>
      </c>
      <c r="B191" s="14">
        <v>11.5</v>
      </c>
    </row>
    <row r="192" spans="1:2" ht="10.5">
      <c r="A192" s="13">
        <f t="shared" si="2"/>
        <v>1973.11</v>
      </c>
      <c r="B192" s="14">
        <v>11.5</v>
      </c>
    </row>
    <row r="193" spans="1:2" ht="10.5">
      <c r="A193" s="13">
        <f t="shared" si="2"/>
        <v>1973.12</v>
      </c>
      <c r="B193" s="14">
        <v>12</v>
      </c>
    </row>
    <row r="194" spans="1:2" ht="10.5">
      <c r="A194" s="13">
        <f>1974+0.01</f>
        <v>1974.01</v>
      </c>
      <c r="B194" s="14">
        <v>11.6</v>
      </c>
    </row>
    <row r="195" spans="1:2" ht="10.5">
      <c r="A195" s="13">
        <f t="shared" si="2"/>
        <v>1974.02</v>
      </c>
      <c r="B195" s="14">
        <v>11.4</v>
      </c>
    </row>
    <row r="196" spans="1:2" ht="10.5">
      <c r="A196" s="13">
        <f t="shared" si="2"/>
        <v>1974.03</v>
      </c>
      <c r="B196" s="14">
        <v>10.7</v>
      </c>
    </row>
    <row r="197" spans="1:2" ht="10.5">
      <c r="A197" s="13">
        <f t="shared" si="2"/>
        <v>1974.04</v>
      </c>
      <c r="B197" s="14">
        <v>10.2</v>
      </c>
    </row>
    <row r="198" spans="1:2" ht="10.5">
      <c r="A198" s="13">
        <f t="shared" si="2"/>
        <v>1974.05</v>
      </c>
      <c r="B198" s="14">
        <v>10.1</v>
      </c>
    </row>
    <row r="199" spans="1:2" ht="10.5">
      <c r="A199" s="13">
        <f t="shared" si="2"/>
        <v>1974.06</v>
      </c>
      <c r="B199" s="14">
        <v>10.3</v>
      </c>
    </row>
    <row r="200" spans="1:2" ht="10.5">
      <c r="A200" s="13">
        <f t="shared" si="2"/>
        <v>1974.07</v>
      </c>
      <c r="B200" s="14">
        <v>10.6</v>
      </c>
    </row>
    <row r="201" spans="1:2" ht="10.5">
      <c r="A201" s="13">
        <f t="shared" si="2"/>
        <v>1974.08</v>
      </c>
      <c r="B201" s="14">
        <v>9.5</v>
      </c>
    </row>
    <row r="202" spans="1:2" ht="10.5">
      <c r="A202" s="13">
        <f t="shared" si="2"/>
        <v>1974.09</v>
      </c>
      <c r="B202" s="14">
        <v>10.3</v>
      </c>
    </row>
    <row r="203" spans="1:2" ht="10.5">
      <c r="A203" s="13">
        <f t="shared" si="2"/>
        <v>1974.1</v>
      </c>
      <c r="B203" s="14">
        <v>10.8</v>
      </c>
    </row>
    <row r="204" spans="1:2" ht="10.5">
      <c r="A204" s="13">
        <f t="shared" si="2"/>
        <v>1974.11</v>
      </c>
      <c r="B204" s="14">
        <v>11.2</v>
      </c>
    </row>
    <row r="205" spans="1:2" ht="10.5">
      <c r="A205" s="13">
        <f t="shared" si="2"/>
        <v>1974.12</v>
      </c>
      <c r="B205" s="14">
        <v>11.3</v>
      </c>
    </row>
    <row r="206" spans="1:2" ht="10.5">
      <c r="A206" s="13">
        <f>1975+0.01</f>
        <v>1975.01</v>
      </c>
      <c r="B206" s="14">
        <v>10.4</v>
      </c>
    </row>
    <row r="207" spans="1:2" ht="10.5">
      <c r="A207" s="13">
        <f t="shared" si="2"/>
        <v>1975.02</v>
      </c>
      <c r="B207" s="14">
        <v>9.5</v>
      </c>
    </row>
    <row r="208" spans="1:2" ht="10.5">
      <c r="A208" s="13">
        <f aca="true" t="shared" si="3" ref="A208:A271">A207+0.01</f>
        <v>1975.03</v>
      </c>
      <c r="B208" s="14">
        <v>9.7</v>
      </c>
    </row>
    <row r="209" spans="1:2" ht="10.5">
      <c r="A209" s="13">
        <f t="shared" si="3"/>
        <v>1975.04</v>
      </c>
      <c r="B209" s="14">
        <v>11.3</v>
      </c>
    </row>
    <row r="210" spans="1:2" ht="10.5">
      <c r="A210" s="13">
        <f t="shared" si="3"/>
        <v>1975.05</v>
      </c>
      <c r="B210" s="23">
        <v>12.6</v>
      </c>
    </row>
    <row r="211" spans="1:2" ht="10.5">
      <c r="A211" s="13">
        <f t="shared" si="3"/>
        <v>1975.06</v>
      </c>
      <c r="B211" s="14">
        <v>11.4</v>
      </c>
    </row>
    <row r="212" spans="1:2" ht="10.5">
      <c r="A212" s="13">
        <f t="shared" si="3"/>
        <v>1975.07</v>
      </c>
      <c r="B212" s="14">
        <v>9.7</v>
      </c>
    </row>
    <row r="213" spans="1:2" ht="10.5">
      <c r="A213" s="13">
        <f t="shared" si="3"/>
        <v>1975.08</v>
      </c>
      <c r="B213" s="14">
        <v>10.1</v>
      </c>
    </row>
    <row r="214" spans="1:2" ht="10.5">
      <c r="A214" s="13">
        <f t="shared" si="3"/>
        <v>1975.09</v>
      </c>
      <c r="B214" s="14">
        <v>10.2</v>
      </c>
    </row>
    <row r="215" spans="1:2" ht="10.5">
      <c r="A215" s="13">
        <f t="shared" si="3"/>
        <v>1975.1</v>
      </c>
      <c r="B215" s="14">
        <v>10.7</v>
      </c>
    </row>
    <row r="216" spans="1:2" ht="10.5">
      <c r="A216" s="13">
        <f t="shared" si="3"/>
        <v>1975.11</v>
      </c>
      <c r="B216" s="14">
        <v>10</v>
      </c>
    </row>
    <row r="217" spans="1:2" ht="10.5">
      <c r="A217" s="13">
        <f t="shared" si="3"/>
        <v>1975.12</v>
      </c>
      <c r="B217" s="14">
        <v>9.3</v>
      </c>
    </row>
    <row r="218" spans="1:2" ht="10.5">
      <c r="A218" s="13">
        <f>1976+0.01</f>
        <v>1976.01</v>
      </c>
      <c r="B218" s="14">
        <v>9.2</v>
      </c>
    </row>
    <row r="219" spans="1:2" ht="10.5">
      <c r="A219" s="13">
        <f t="shared" si="3"/>
        <v>1976.02</v>
      </c>
      <c r="B219" s="14">
        <v>9.9</v>
      </c>
    </row>
    <row r="220" spans="1:2" ht="10.5">
      <c r="A220" s="13">
        <f t="shared" si="3"/>
        <v>1976.03</v>
      </c>
      <c r="B220" s="14">
        <v>9.8</v>
      </c>
    </row>
    <row r="221" spans="1:2" ht="10.5">
      <c r="A221" s="13">
        <f t="shared" si="3"/>
        <v>1976.04</v>
      </c>
      <c r="B221" s="14">
        <v>9.4</v>
      </c>
    </row>
    <row r="222" spans="1:2" ht="10.5">
      <c r="A222" s="13">
        <f t="shared" si="3"/>
        <v>1976.05</v>
      </c>
      <c r="B222" s="14">
        <v>10.1</v>
      </c>
    </row>
    <row r="223" spans="1:2" ht="10.5">
      <c r="A223" s="13">
        <f t="shared" si="3"/>
        <v>1976.06</v>
      </c>
      <c r="B223" s="14">
        <v>9.2</v>
      </c>
    </row>
    <row r="224" spans="1:2" ht="10.5">
      <c r="A224" s="13">
        <f t="shared" si="3"/>
        <v>1976.07</v>
      </c>
      <c r="B224" s="14">
        <v>9.6</v>
      </c>
    </row>
    <row r="225" spans="1:2" ht="10.5">
      <c r="A225" s="13">
        <f t="shared" si="3"/>
        <v>1976.08</v>
      </c>
      <c r="B225" s="14">
        <v>9.6</v>
      </c>
    </row>
    <row r="226" spans="1:2" ht="10.5">
      <c r="A226" s="13">
        <f t="shared" si="3"/>
        <v>1976.09</v>
      </c>
      <c r="B226" s="14">
        <v>9.3</v>
      </c>
    </row>
    <row r="227" spans="1:2" ht="10.5">
      <c r="A227" s="13">
        <f t="shared" si="3"/>
        <v>1976.1</v>
      </c>
      <c r="B227" s="14">
        <v>8.9</v>
      </c>
    </row>
    <row r="228" spans="1:2" ht="10.5">
      <c r="A228" s="13">
        <f t="shared" si="3"/>
        <v>1976.11</v>
      </c>
      <c r="B228" s="14">
        <v>9.3</v>
      </c>
    </row>
    <row r="229" spans="1:2" ht="10.5">
      <c r="A229" s="13">
        <f t="shared" si="3"/>
        <v>1976.12</v>
      </c>
      <c r="B229" s="14">
        <v>8.5</v>
      </c>
    </row>
    <row r="230" spans="1:2" ht="10.5">
      <c r="A230" s="13">
        <f>1977+0.01</f>
        <v>1977.01</v>
      </c>
      <c r="B230" s="14">
        <v>8.9</v>
      </c>
    </row>
    <row r="231" spans="1:2" ht="10.5">
      <c r="A231" s="13">
        <f t="shared" si="3"/>
        <v>1977.02</v>
      </c>
      <c r="B231" s="14">
        <v>7.6</v>
      </c>
    </row>
    <row r="232" spans="1:2" ht="10.5">
      <c r="A232" s="13">
        <f t="shared" si="3"/>
        <v>1977.03</v>
      </c>
      <c r="B232" s="14">
        <v>8.8</v>
      </c>
    </row>
    <row r="233" spans="1:2" ht="10.5">
      <c r="A233" s="13">
        <f t="shared" si="3"/>
        <v>1977.04</v>
      </c>
      <c r="B233" s="14">
        <v>8.5</v>
      </c>
    </row>
    <row r="234" spans="1:2" ht="10.5">
      <c r="A234" s="13">
        <f t="shared" si="3"/>
        <v>1977.05</v>
      </c>
      <c r="B234" s="14">
        <v>8.3</v>
      </c>
    </row>
    <row r="235" spans="1:2" ht="10.5">
      <c r="A235" s="13">
        <f t="shared" si="3"/>
        <v>1977.06</v>
      </c>
      <c r="B235" s="14">
        <v>8.7</v>
      </c>
    </row>
    <row r="236" spans="1:2" ht="10.5">
      <c r="A236" s="13">
        <f t="shared" si="3"/>
        <v>1977.07</v>
      </c>
      <c r="B236" s="14">
        <v>8.6</v>
      </c>
    </row>
    <row r="237" spans="1:2" ht="10.5">
      <c r="A237" s="13">
        <f t="shared" si="3"/>
        <v>1977.08</v>
      </c>
      <c r="B237" s="14">
        <v>9</v>
      </c>
    </row>
    <row r="238" spans="1:2" ht="10.5">
      <c r="A238" s="13">
        <f t="shared" si="3"/>
        <v>1977.09</v>
      </c>
      <c r="B238" s="14">
        <v>9.2</v>
      </c>
    </row>
    <row r="239" spans="1:2" ht="10.5">
      <c r="A239" s="13">
        <f t="shared" si="3"/>
        <v>1977.1</v>
      </c>
      <c r="B239" s="14">
        <v>8.9</v>
      </c>
    </row>
    <row r="240" spans="1:2" ht="10.5">
      <c r="A240" s="13">
        <f t="shared" si="3"/>
        <v>1977.11</v>
      </c>
      <c r="B240" s="14">
        <v>9.1</v>
      </c>
    </row>
    <row r="241" spans="1:2" ht="10.5">
      <c r="A241" s="13">
        <f t="shared" si="3"/>
        <v>1977.12</v>
      </c>
      <c r="B241" s="14">
        <v>9.2</v>
      </c>
    </row>
    <row r="242" spans="1:2" ht="10.5">
      <c r="A242" s="13">
        <f>1978+0.01</f>
        <v>1978.01</v>
      </c>
      <c r="B242" s="14">
        <v>9.9</v>
      </c>
    </row>
    <row r="243" spans="1:2" ht="10.5">
      <c r="A243" s="13">
        <f t="shared" si="3"/>
        <v>1978.02</v>
      </c>
      <c r="B243" s="14">
        <v>9.1</v>
      </c>
    </row>
    <row r="244" spans="1:2" ht="10.5">
      <c r="A244" s="13">
        <f t="shared" si="3"/>
        <v>1978.03</v>
      </c>
      <c r="B244" s="14">
        <v>9.1</v>
      </c>
    </row>
    <row r="245" spans="1:2" ht="10.5">
      <c r="A245" s="13">
        <f t="shared" si="3"/>
        <v>1978.04</v>
      </c>
      <c r="B245" s="14">
        <v>9</v>
      </c>
    </row>
    <row r="246" spans="1:2" ht="10.5">
      <c r="A246" s="13">
        <f t="shared" si="3"/>
        <v>1978.05</v>
      </c>
      <c r="B246" s="14">
        <v>8.6</v>
      </c>
    </row>
    <row r="247" spans="1:2" ht="10.5">
      <c r="A247" s="13">
        <f t="shared" si="3"/>
        <v>1978.06</v>
      </c>
      <c r="B247" s="14">
        <v>8.2</v>
      </c>
    </row>
    <row r="248" spans="1:2" ht="10.5">
      <c r="A248" s="13">
        <f t="shared" si="3"/>
        <v>1978.07</v>
      </c>
      <c r="B248" s="14">
        <v>9.2</v>
      </c>
    </row>
    <row r="249" spans="1:2" ht="10.5">
      <c r="A249" s="13">
        <f t="shared" si="3"/>
        <v>1978.08</v>
      </c>
      <c r="B249" s="14">
        <v>8.7</v>
      </c>
    </row>
    <row r="250" spans="1:2" ht="10.5">
      <c r="A250" s="13">
        <f t="shared" si="3"/>
        <v>1978.09</v>
      </c>
      <c r="B250" s="14">
        <v>9</v>
      </c>
    </row>
    <row r="251" spans="1:2" ht="10.5">
      <c r="A251" s="13">
        <f t="shared" si="3"/>
        <v>1978.1</v>
      </c>
      <c r="B251" s="14">
        <v>9.2</v>
      </c>
    </row>
    <row r="252" spans="1:2" ht="10.5">
      <c r="A252" s="13">
        <f t="shared" si="3"/>
        <v>1978.11</v>
      </c>
      <c r="B252" s="14">
        <v>9.1</v>
      </c>
    </row>
    <row r="253" spans="1:2" ht="10.5">
      <c r="A253" s="13">
        <f t="shared" si="3"/>
        <v>1978.12</v>
      </c>
      <c r="B253" s="14">
        <v>9</v>
      </c>
    </row>
    <row r="254" spans="1:2" ht="10.5">
      <c r="A254" s="13">
        <f>1979+0.01</f>
        <v>1979.01</v>
      </c>
      <c r="B254" s="14">
        <v>9.5</v>
      </c>
    </row>
    <row r="255" spans="1:2" ht="10.5">
      <c r="A255" s="13">
        <f t="shared" si="3"/>
        <v>1979.02</v>
      </c>
      <c r="B255" s="14">
        <v>9.3</v>
      </c>
    </row>
    <row r="256" spans="1:2" ht="10.5">
      <c r="A256" s="13">
        <f t="shared" si="3"/>
        <v>1979.03</v>
      </c>
      <c r="B256" s="14">
        <v>9.5</v>
      </c>
    </row>
    <row r="257" spans="1:2" ht="10.5">
      <c r="A257" s="13">
        <f t="shared" si="3"/>
        <v>1979.04</v>
      </c>
      <c r="B257" s="14">
        <v>9.4</v>
      </c>
    </row>
    <row r="258" spans="1:2" ht="10.5">
      <c r="A258" s="13">
        <f t="shared" si="3"/>
        <v>1979.05</v>
      </c>
      <c r="B258" s="14">
        <v>9.2</v>
      </c>
    </row>
    <row r="259" spans="1:2" ht="10.5">
      <c r="A259" s="13">
        <f t="shared" si="3"/>
        <v>1979.06</v>
      </c>
      <c r="B259" s="14">
        <v>8.9</v>
      </c>
    </row>
    <row r="260" spans="1:2" ht="10.5">
      <c r="A260" s="13">
        <f t="shared" si="3"/>
        <v>1979.07</v>
      </c>
      <c r="B260" s="14">
        <v>9.6</v>
      </c>
    </row>
    <row r="261" spans="1:2" ht="10.5">
      <c r="A261" s="13">
        <f t="shared" si="3"/>
        <v>1979.08</v>
      </c>
      <c r="B261" s="14">
        <v>8.7</v>
      </c>
    </row>
    <row r="262" spans="1:2" ht="10.5">
      <c r="A262" s="13">
        <f t="shared" si="3"/>
        <v>1979.09</v>
      </c>
      <c r="B262" s="14">
        <v>8.3</v>
      </c>
    </row>
    <row r="263" spans="1:2" ht="10.5">
      <c r="A263" s="13">
        <f t="shared" si="3"/>
        <v>1979.1</v>
      </c>
      <c r="B263" s="14">
        <v>9</v>
      </c>
    </row>
    <row r="264" spans="1:2" ht="10.5">
      <c r="A264" s="13">
        <f t="shared" si="3"/>
        <v>1979.11</v>
      </c>
      <c r="B264" s="14">
        <v>9.1</v>
      </c>
    </row>
    <row r="265" spans="1:2" ht="10.5">
      <c r="A265" s="13">
        <f t="shared" si="3"/>
        <v>1979.12</v>
      </c>
      <c r="B265" s="14">
        <v>9.5</v>
      </c>
    </row>
    <row r="266" spans="1:2" ht="10.5">
      <c r="A266" s="13">
        <f>1980+0.01</f>
        <v>1980.01</v>
      </c>
      <c r="B266" s="14">
        <v>9.6</v>
      </c>
    </row>
    <row r="267" spans="1:2" ht="10.5">
      <c r="A267" s="13">
        <f t="shared" si="3"/>
        <v>1980.02</v>
      </c>
      <c r="B267" s="14">
        <v>9.9</v>
      </c>
    </row>
    <row r="268" spans="1:2" ht="10.5">
      <c r="A268" s="13">
        <f t="shared" si="3"/>
        <v>1980.03</v>
      </c>
      <c r="B268" s="14">
        <v>10</v>
      </c>
    </row>
    <row r="269" spans="1:2" ht="10.5">
      <c r="A269" s="13">
        <f t="shared" si="3"/>
        <v>1980.04</v>
      </c>
      <c r="B269" s="14">
        <v>10.4</v>
      </c>
    </row>
    <row r="270" spans="1:2" ht="10.5">
      <c r="A270" s="13">
        <f t="shared" si="3"/>
        <v>1980.05</v>
      </c>
      <c r="B270" s="14">
        <v>10.3</v>
      </c>
    </row>
    <row r="271" spans="1:2" ht="10.5">
      <c r="A271" s="13">
        <f t="shared" si="3"/>
        <v>1980.06</v>
      </c>
      <c r="B271" s="14">
        <v>10</v>
      </c>
    </row>
    <row r="272" spans="1:2" ht="10.5">
      <c r="A272" s="13">
        <f aca="true" t="shared" si="4" ref="A272:A335">A271+0.01</f>
        <v>1980.07</v>
      </c>
      <c r="B272" s="14">
        <v>10</v>
      </c>
    </row>
    <row r="273" spans="1:2" ht="10.5">
      <c r="A273" s="13">
        <f t="shared" si="4"/>
        <v>1980.08</v>
      </c>
      <c r="B273" s="14">
        <v>9.9</v>
      </c>
    </row>
    <row r="274" spans="1:2" ht="10.5">
      <c r="A274" s="13">
        <f t="shared" si="4"/>
        <v>1980.09</v>
      </c>
      <c r="B274" s="14">
        <v>10.3</v>
      </c>
    </row>
    <row r="275" spans="1:2" ht="10.5">
      <c r="A275" s="13">
        <f t="shared" si="4"/>
        <v>1980.1</v>
      </c>
      <c r="B275" s="14">
        <v>10.2</v>
      </c>
    </row>
    <row r="276" spans="1:2" ht="10.5">
      <c r="A276" s="13">
        <f t="shared" si="4"/>
        <v>1980.11</v>
      </c>
      <c r="B276" s="14">
        <v>10.8</v>
      </c>
    </row>
    <row r="277" spans="1:2" ht="10.5">
      <c r="A277" s="13">
        <f t="shared" si="4"/>
        <v>1980.12</v>
      </c>
      <c r="B277" s="14">
        <v>10.8</v>
      </c>
    </row>
    <row r="278" spans="1:2" ht="10.5">
      <c r="A278" s="13">
        <f>1981+0.01</f>
        <v>1981.01</v>
      </c>
      <c r="B278" s="14">
        <v>10.5</v>
      </c>
    </row>
    <row r="279" spans="1:2" ht="10.5">
      <c r="A279" s="13">
        <f t="shared" si="4"/>
        <v>1981.02</v>
      </c>
      <c r="B279" s="14">
        <v>10.3</v>
      </c>
    </row>
    <row r="280" spans="1:2" ht="10.5">
      <c r="A280" s="13">
        <f t="shared" si="4"/>
        <v>1981.03</v>
      </c>
      <c r="B280" s="14">
        <v>10.1</v>
      </c>
    </row>
    <row r="281" spans="1:2" ht="10.5">
      <c r="A281" s="13">
        <f t="shared" si="4"/>
        <v>1981.04</v>
      </c>
      <c r="B281" s="14">
        <v>9.8</v>
      </c>
    </row>
    <row r="282" spans="1:2" ht="10.5">
      <c r="A282" s="13">
        <f t="shared" si="4"/>
        <v>1981.05</v>
      </c>
      <c r="B282" s="14">
        <v>9.9</v>
      </c>
    </row>
    <row r="283" spans="1:2" ht="10.5">
      <c r="A283" s="13">
        <f t="shared" si="4"/>
        <v>1981.06</v>
      </c>
      <c r="B283" s="14">
        <v>9.7</v>
      </c>
    </row>
    <row r="284" spans="1:2" ht="10.5">
      <c r="A284" s="13">
        <f t="shared" si="4"/>
        <v>1981.07</v>
      </c>
      <c r="B284" s="14">
        <v>11.3</v>
      </c>
    </row>
    <row r="285" spans="1:2" ht="10.5">
      <c r="A285" s="13">
        <f t="shared" si="4"/>
        <v>1981.08</v>
      </c>
      <c r="B285" s="14">
        <v>11.1</v>
      </c>
    </row>
    <row r="286" spans="1:2" ht="10.5">
      <c r="A286" s="13">
        <f t="shared" si="4"/>
        <v>1981.09</v>
      </c>
      <c r="B286" s="14">
        <v>11.4</v>
      </c>
    </row>
    <row r="287" spans="1:2" ht="10.5">
      <c r="A287" s="13">
        <f t="shared" si="4"/>
        <v>1981.1</v>
      </c>
      <c r="B287" s="14">
        <v>12.1</v>
      </c>
    </row>
    <row r="288" spans="1:2" ht="10.5">
      <c r="A288" s="13">
        <f t="shared" si="4"/>
        <v>1981.11</v>
      </c>
      <c r="B288" s="14">
        <v>12.2</v>
      </c>
    </row>
    <row r="289" spans="1:2" ht="10.5">
      <c r="A289" s="13">
        <f t="shared" si="4"/>
        <v>1981.12</v>
      </c>
      <c r="B289" s="14">
        <v>11.4</v>
      </c>
    </row>
    <row r="290" spans="1:2" ht="10.5">
      <c r="A290" s="13">
        <f>1982+0.01</f>
        <v>1982.01</v>
      </c>
      <c r="B290" s="14">
        <v>11.5</v>
      </c>
    </row>
    <row r="291" spans="1:2" ht="10.5">
      <c r="A291" s="13">
        <f t="shared" si="4"/>
        <v>1982.02</v>
      </c>
      <c r="B291" s="14">
        <v>11</v>
      </c>
    </row>
    <row r="292" spans="1:2" ht="10.5">
      <c r="A292" s="13">
        <f t="shared" si="4"/>
        <v>1982.03</v>
      </c>
      <c r="B292" s="14">
        <v>11.2</v>
      </c>
    </row>
    <row r="293" spans="1:2" ht="10.5">
      <c r="A293" s="13">
        <f t="shared" si="4"/>
        <v>1982.04</v>
      </c>
      <c r="B293" s="14">
        <v>11.9</v>
      </c>
    </row>
    <row r="294" spans="1:2" ht="10.5">
      <c r="A294" s="13">
        <f t="shared" si="4"/>
        <v>1982.05</v>
      </c>
      <c r="B294" s="14">
        <v>11.4</v>
      </c>
    </row>
    <row r="295" spans="1:2" ht="10.5">
      <c r="A295" s="13">
        <f t="shared" si="4"/>
        <v>1982.06</v>
      </c>
      <c r="B295" s="14">
        <v>11.2</v>
      </c>
    </row>
    <row r="296" spans="1:2" ht="10.5">
      <c r="A296" s="13">
        <f t="shared" si="4"/>
        <v>1982.07</v>
      </c>
      <c r="B296" s="14">
        <v>11.5</v>
      </c>
    </row>
    <row r="297" spans="1:2" ht="10.5">
      <c r="A297" s="13">
        <f t="shared" si="4"/>
        <v>1982.08</v>
      </c>
      <c r="B297" s="14">
        <v>11.4</v>
      </c>
    </row>
    <row r="298" spans="1:2" ht="10.5">
      <c r="A298" s="13">
        <f t="shared" si="4"/>
        <v>1982.09</v>
      </c>
      <c r="B298" s="14">
        <v>10.5</v>
      </c>
    </row>
    <row r="299" spans="1:2" ht="10.5">
      <c r="A299" s="13">
        <f t="shared" si="4"/>
        <v>1982.1</v>
      </c>
      <c r="B299" s="14">
        <v>10.1</v>
      </c>
    </row>
    <row r="300" spans="1:2" ht="10.5">
      <c r="A300" s="13">
        <f t="shared" si="4"/>
        <v>1982.11</v>
      </c>
      <c r="B300" s="14">
        <v>9.7</v>
      </c>
    </row>
    <row r="301" spans="1:2" ht="10.5">
      <c r="A301" s="13">
        <f t="shared" si="4"/>
        <v>1982.12</v>
      </c>
      <c r="B301" s="14">
        <v>9.5</v>
      </c>
    </row>
    <row r="302" spans="1:2" ht="10.5">
      <c r="A302" s="13">
        <f>1983+0.01</f>
        <v>1983.01</v>
      </c>
      <c r="B302" s="14">
        <v>9.7</v>
      </c>
    </row>
    <row r="303" spans="1:2" ht="10.5">
      <c r="A303" s="13">
        <f t="shared" si="4"/>
        <v>1983.02</v>
      </c>
      <c r="B303" s="14">
        <v>9.8</v>
      </c>
    </row>
    <row r="304" spans="1:2" ht="10.5">
      <c r="A304" s="13">
        <f t="shared" si="4"/>
        <v>1983.03</v>
      </c>
      <c r="B304" s="14">
        <v>9.2</v>
      </c>
    </row>
    <row r="305" spans="1:2" ht="10.5">
      <c r="A305" s="13">
        <f t="shared" si="4"/>
        <v>1983.04</v>
      </c>
      <c r="B305" s="14">
        <v>8.7</v>
      </c>
    </row>
    <row r="306" spans="1:2" ht="10.5">
      <c r="A306" s="13">
        <f t="shared" si="4"/>
        <v>1983.05</v>
      </c>
      <c r="B306" s="14">
        <v>8.5</v>
      </c>
    </row>
    <row r="307" spans="1:2" ht="10.5">
      <c r="A307" s="13">
        <f t="shared" si="4"/>
        <v>1983.06</v>
      </c>
      <c r="B307" s="14">
        <v>7.8</v>
      </c>
    </row>
    <row r="308" spans="1:2" ht="10.5">
      <c r="A308" s="13">
        <f t="shared" si="4"/>
        <v>1983.07</v>
      </c>
      <c r="B308" s="14">
        <v>8.6</v>
      </c>
    </row>
    <row r="309" spans="1:2" ht="10.5">
      <c r="A309" s="13">
        <f t="shared" si="4"/>
        <v>1983.08</v>
      </c>
      <c r="B309" s="14">
        <v>8.2</v>
      </c>
    </row>
    <row r="310" spans="1:2" ht="10.5">
      <c r="A310" s="13">
        <f t="shared" si="4"/>
        <v>1983.09</v>
      </c>
      <c r="B310" s="14">
        <v>8.8</v>
      </c>
    </row>
    <row r="311" spans="1:2" ht="10.5">
      <c r="A311" s="13">
        <f t="shared" si="4"/>
        <v>1983.1</v>
      </c>
      <c r="B311" s="14">
        <v>8.7</v>
      </c>
    </row>
    <row r="312" spans="1:2" ht="10.5">
      <c r="A312" s="13">
        <f t="shared" si="4"/>
        <v>1983.11</v>
      </c>
      <c r="B312" s="14">
        <v>9.1</v>
      </c>
    </row>
    <row r="313" spans="1:2" ht="10.5">
      <c r="A313" s="13">
        <f t="shared" si="4"/>
        <v>1983.12</v>
      </c>
      <c r="B313" s="14">
        <v>8.8</v>
      </c>
    </row>
    <row r="314" spans="1:2" ht="10.5">
      <c r="A314" s="13">
        <f>1984+0.01</f>
        <v>1984.01</v>
      </c>
      <c r="B314" s="14">
        <v>8.7</v>
      </c>
    </row>
    <row r="315" spans="1:2" ht="10.5">
      <c r="A315" s="13">
        <f t="shared" si="4"/>
        <v>1984.02</v>
      </c>
      <c r="B315" s="14">
        <v>10.6</v>
      </c>
    </row>
    <row r="316" spans="1:2" ht="10.5">
      <c r="A316" s="13">
        <f t="shared" si="4"/>
        <v>1984.03</v>
      </c>
      <c r="B316" s="14">
        <v>10.5</v>
      </c>
    </row>
    <row r="317" spans="1:2" ht="10.5">
      <c r="A317" s="13">
        <f t="shared" si="4"/>
        <v>1984.04</v>
      </c>
      <c r="B317" s="14">
        <v>10.6</v>
      </c>
    </row>
    <row r="318" spans="1:2" ht="10.5">
      <c r="A318" s="13">
        <f t="shared" si="4"/>
        <v>1984.05</v>
      </c>
      <c r="B318" s="14">
        <v>10.3</v>
      </c>
    </row>
    <row r="319" spans="1:2" ht="10.5">
      <c r="A319" s="13">
        <f t="shared" si="4"/>
        <v>1984.06</v>
      </c>
      <c r="B319" s="14">
        <v>10.3</v>
      </c>
    </row>
    <row r="320" spans="1:2" ht="10.5">
      <c r="A320" s="13">
        <f t="shared" si="4"/>
        <v>1984.07</v>
      </c>
      <c r="B320" s="14">
        <v>11.1</v>
      </c>
    </row>
    <row r="321" spans="1:2" ht="10.5">
      <c r="A321" s="13">
        <f t="shared" si="4"/>
        <v>1984.08</v>
      </c>
      <c r="B321" s="14">
        <v>11.5</v>
      </c>
    </row>
    <row r="322" spans="1:2" ht="10.5">
      <c r="A322" s="13">
        <f t="shared" si="4"/>
        <v>1984.09</v>
      </c>
      <c r="B322" s="14">
        <v>11.5</v>
      </c>
    </row>
    <row r="323" spans="1:2" ht="10.5">
      <c r="A323" s="13">
        <f t="shared" si="4"/>
        <v>1984.1</v>
      </c>
      <c r="B323" s="14">
        <v>11</v>
      </c>
    </row>
    <row r="324" spans="1:2" ht="10.5">
      <c r="A324" s="13">
        <f t="shared" si="4"/>
        <v>1984.11</v>
      </c>
      <c r="B324" s="14">
        <v>10.3</v>
      </c>
    </row>
    <row r="325" spans="1:2" ht="10.5">
      <c r="A325" s="13">
        <f t="shared" si="4"/>
        <v>1984.12</v>
      </c>
      <c r="B325" s="14">
        <v>10.9</v>
      </c>
    </row>
    <row r="326" spans="1:2" ht="10.5">
      <c r="A326" s="13">
        <f>1985+0.01</f>
        <v>1985.01</v>
      </c>
      <c r="B326" s="14">
        <v>10.4</v>
      </c>
    </row>
    <row r="327" spans="1:2" ht="10.5">
      <c r="A327" s="13">
        <f t="shared" si="4"/>
        <v>1985.02</v>
      </c>
      <c r="B327" s="14">
        <v>9.2</v>
      </c>
    </row>
    <row r="328" spans="1:2" ht="10.5">
      <c r="A328" s="13">
        <f t="shared" si="4"/>
        <v>1985.03</v>
      </c>
      <c r="B328" s="14">
        <v>8.8</v>
      </c>
    </row>
    <row r="329" spans="1:2" ht="10.5">
      <c r="A329" s="13">
        <f t="shared" si="4"/>
        <v>1985.04</v>
      </c>
      <c r="B329" s="14">
        <v>10.1</v>
      </c>
    </row>
    <row r="330" spans="1:2" ht="10.5">
      <c r="A330" s="13">
        <f t="shared" si="4"/>
        <v>1985.05</v>
      </c>
      <c r="B330" s="14">
        <v>11.1</v>
      </c>
    </row>
    <row r="331" spans="1:2" ht="10.5">
      <c r="A331" s="13">
        <f t="shared" si="4"/>
        <v>1985.06</v>
      </c>
      <c r="B331" s="14">
        <v>9.6</v>
      </c>
    </row>
    <row r="332" spans="1:2" ht="10.5">
      <c r="A332" s="13">
        <f t="shared" si="4"/>
        <v>1985.07</v>
      </c>
      <c r="B332" s="14">
        <v>9.1</v>
      </c>
    </row>
    <row r="333" spans="1:2" ht="10.5">
      <c r="A333" s="13">
        <f t="shared" si="4"/>
        <v>1985.08</v>
      </c>
      <c r="B333" s="14">
        <v>8.3</v>
      </c>
    </row>
    <row r="334" spans="1:2" ht="10.5">
      <c r="A334" s="13">
        <f t="shared" si="4"/>
        <v>1985.09</v>
      </c>
      <c r="B334" s="14">
        <v>7.1</v>
      </c>
    </row>
    <row r="335" spans="1:2" ht="10.5">
      <c r="A335" s="13">
        <f t="shared" si="4"/>
        <v>1985.1</v>
      </c>
      <c r="B335" s="14">
        <v>9.1</v>
      </c>
    </row>
    <row r="336" spans="1:2" ht="10.5">
      <c r="A336" s="13">
        <f aca="true" t="shared" si="5" ref="A336:A399">A335+0.01</f>
        <v>1985.11</v>
      </c>
      <c r="B336" s="14">
        <v>8.7</v>
      </c>
    </row>
    <row r="337" spans="1:2" ht="10.5">
      <c r="A337" s="13">
        <f t="shared" si="5"/>
        <v>1985.12</v>
      </c>
      <c r="B337" s="14">
        <v>8.4</v>
      </c>
    </row>
    <row r="338" spans="1:2" ht="10.5">
      <c r="A338" s="13">
        <f>1986+0.01</f>
        <v>1986.01</v>
      </c>
      <c r="B338" s="14">
        <v>8.4</v>
      </c>
    </row>
    <row r="339" spans="1:2" ht="10.5">
      <c r="A339" s="13">
        <f t="shared" si="5"/>
        <v>1986.02</v>
      </c>
      <c r="B339" s="14">
        <v>9.1</v>
      </c>
    </row>
    <row r="340" spans="1:2" ht="10.5">
      <c r="A340" s="13">
        <f t="shared" si="5"/>
        <v>1986.03</v>
      </c>
      <c r="B340" s="14">
        <v>9.7</v>
      </c>
    </row>
    <row r="341" spans="1:2" ht="10.5">
      <c r="A341" s="13">
        <f t="shared" si="5"/>
        <v>1986.04</v>
      </c>
      <c r="B341" s="14">
        <v>9.2</v>
      </c>
    </row>
    <row r="342" spans="1:2" ht="10.5">
      <c r="A342" s="13">
        <f t="shared" si="5"/>
        <v>1986.05</v>
      </c>
      <c r="B342" s="14">
        <v>8.8</v>
      </c>
    </row>
    <row r="343" spans="1:2" ht="10.5">
      <c r="A343" s="13">
        <f t="shared" si="5"/>
        <v>1986.06</v>
      </c>
      <c r="B343" s="14">
        <v>8.9</v>
      </c>
    </row>
    <row r="344" spans="1:2" ht="10.5">
      <c r="A344" s="13">
        <f t="shared" si="5"/>
        <v>1986.07</v>
      </c>
      <c r="B344" s="14">
        <v>8.6</v>
      </c>
    </row>
    <row r="345" spans="1:2" ht="10.5">
      <c r="A345" s="13">
        <f t="shared" si="5"/>
        <v>1986.08</v>
      </c>
      <c r="B345" s="14">
        <v>8.3</v>
      </c>
    </row>
    <row r="346" spans="1:2" ht="10.5">
      <c r="A346" s="13">
        <f t="shared" si="5"/>
        <v>1986.09</v>
      </c>
      <c r="B346" s="14">
        <v>6.4</v>
      </c>
    </row>
    <row r="347" spans="1:2" ht="10.5">
      <c r="A347" s="13">
        <f t="shared" si="5"/>
        <v>1986.1</v>
      </c>
      <c r="B347" s="14">
        <v>7.5</v>
      </c>
    </row>
    <row r="348" spans="1:2" ht="10.5">
      <c r="A348" s="13">
        <f t="shared" si="5"/>
        <v>1986.11</v>
      </c>
      <c r="B348" s="14">
        <v>7.7</v>
      </c>
    </row>
    <row r="349" spans="1:2" ht="10.5">
      <c r="A349" s="13">
        <f t="shared" si="5"/>
        <v>1986.12</v>
      </c>
      <c r="B349" s="14">
        <v>6</v>
      </c>
    </row>
    <row r="350" spans="1:2" ht="10.5">
      <c r="A350" s="13">
        <f>1987+0.01</f>
        <v>1987.01</v>
      </c>
      <c r="B350" s="14">
        <v>8.8</v>
      </c>
    </row>
    <row r="351" spans="1:2" ht="10.5">
      <c r="A351" s="13">
        <f t="shared" si="5"/>
        <v>1987.02</v>
      </c>
      <c r="B351" s="14">
        <v>7.8</v>
      </c>
    </row>
    <row r="352" spans="1:2" ht="10.5">
      <c r="A352" s="13">
        <f t="shared" si="5"/>
        <v>1987.03</v>
      </c>
      <c r="B352" s="14">
        <v>7.9</v>
      </c>
    </row>
    <row r="353" spans="1:2" ht="10.5">
      <c r="A353" s="13">
        <f t="shared" si="5"/>
        <v>1987.04</v>
      </c>
      <c r="B353" s="14">
        <v>3.7</v>
      </c>
    </row>
    <row r="354" spans="1:2" ht="10.5">
      <c r="A354" s="13">
        <f t="shared" si="5"/>
        <v>1987.05</v>
      </c>
      <c r="B354" s="14">
        <v>7.5</v>
      </c>
    </row>
    <row r="355" spans="1:2" ht="10.5">
      <c r="A355" s="13">
        <f t="shared" si="5"/>
        <v>1987.06</v>
      </c>
      <c r="B355" s="14">
        <v>7.1</v>
      </c>
    </row>
    <row r="356" spans="1:2" ht="10.5">
      <c r="A356" s="13">
        <f t="shared" si="5"/>
        <v>1987.07</v>
      </c>
      <c r="B356" s="14">
        <v>7</v>
      </c>
    </row>
    <row r="357" spans="1:2" ht="10.5">
      <c r="A357" s="13">
        <f t="shared" si="5"/>
        <v>1987.08</v>
      </c>
      <c r="B357" s="14">
        <v>6.7</v>
      </c>
    </row>
    <row r="358" spans="1:2" ht="10.5">
      <c r="A358" s="13">
        <f t="shared" si="5"/>
        <v>1987.09</v>
      </c>
      <c r="B358" s="14">
        <v>7.2</v>
      </c>
    </row>
    <row r="359" spans="1:2" ht="10.5">
      <c r="A359" s="13">
        <f t="shared" si="5"/>
        <v>1987.1</v>
      </c>
      <c r="B359" s="14">
        <v>7.8</v>
      </c>
    </row>
    <row r="360" spans="1:2" ht="10.5">
      <c r="A360" s="13">
        <f t="shared" si="5"/>
        <v>1987.11</v>
      </c>
      <c r="B360" s="14">
        <v>8</v>
      </c>
    </row>
    <row r="361" spans="1:2" ht="10.5">
      <c r="A361" s="13">
        <f t="shared" si="5"/>
        <v>1987.12</v>
      </c>
      <c r="B361" s="14">
        <v>8.1</v>
      </c>
    </row>
    <row r="362" spans="1:2" ht="10.5">
      <c r="A362" s="13">
        <f>1988+0.01</f>
        <v>1988.01</v>
      </c>
      <c r="B362" s="14">
        <v>7.5</v>
      </c>
    </row>
    <row r="363" spans="1:2" ht="10.5">
      <c r="A363" s="13">
        <f t="shared" si="5"/>
        <v>1988.02</v>
      </c>
      <c r="B363" s="14">
        <v>8</v>
      </c>
    </row>
    <row r="364" spans="1:2" ht="10.5">
      <c r="A364" s="13">
        <f t="shared" si="5"/>
        <v>1988.03</v>
      </c>
      <c r="B364" s="14">
        <v>7.6</v>
      </c>
    </row>
    <row r="365" spans="1:2" ht="10.5">
      <c r="A365" s="13">
        <f t="shared" si="5"/>
        <v>1988.04</v>
      </c>
      <c r="B365" s="14">
        <v>8</v>
      </c>
    </row>
    <row r="366" spans="1:2" ht="10.5">
      <c r="A366" s="13">
        <f t="shared" si="5"/>
        <v>1988.05</v>
      </c>
      <c r="B366" s="14">
        <v>7.6</v>
      </c>
    </row>
    <row r="367" spans="1:2" ht="10.5">
      <c r="A367" s="13">
        <f t="shared" si="5"/>
        <v>1988.06</v>
      </c>
      <c r="B367" s="14">
        <v>7.7</v>
      </c>
    </row>
    <row r="368" spans="1:2" ht="10.5">
      <c r="A368" s="13">
        <f t="shared" si="5"/>
        <v>1988.07</v>
      </c>
      <c r="B368" s="14">
        <v>7.9</v>
      </c>
    </row>
    <row r="369" spans="1:2" ht="10.5">
      <c r="A369" s="13">
        <f t="shared" si="5"/>
        <v>1988.08</v>
      </c>
      <c r="B369" s="14">
        <v>7.7</v>
      </c>
    </row>
    <row r="370" spans="1:2" ht="10.5">
      <c r="A370" s="13">
        <f t="shared" si="5"/>
        <v>1988.09</v>
      </c>
      <c r="B370" s="14">
        <v>8.1</v>
      </c>
    </row>
    <row r="371" spans="1:2" ht="10.5">
      <c r="A371" s="13">
        <f t="shared" si="5"/>
        <v>1988.1</v>
      </c>
      <c r="B371" s="14">
        <v>7.7</v>
      </c>
    </row>
    <row r="372" spans="1:2" ht="10.5">
      <c r="A372" s="13">
        <f t="shared" si="5"/>
        <v>1988.11</v>
      </c>
      <c r="B372" s="14">
        <v>7.7</v>
      </c>
    </row>
    <row r="373" spans="1:2" ht="10.5">
      <c r="A373" s="13">
        <f t="shared" si="5"/>
        <v>1988.12</v>
      </c>
      <c r="B373" s="14">
        <v>7.9</v>
      </c>
    </row>
    <row r="374" spans="1:2" ht="10.5">
      <c r="A374" s="13">
        <f>1989+0.01</f>
        <v>1989.01</v>
      </c>
      <c r="B374" s="14">
        <v>8</v>
      </c>
    </row>
    <row r="375" spans="1:2" ht="10.5">
      <c r="A375" s="13">
        <f t="shared" si="5"/>
        <v>1989.02</v>
      </c>
      <c r="B375" s="14">
        <v>8.3</v>
      </c>
    </row>
    <row r="376" spans="1:2" ht="10.5">
      <c r="A376" s="13">
        <f t="shared" si="5"/>
        <v>1989.03</v>
      </c>
      <c r="B376" s="14">
        <v>8.7</v>
      </c>
    </row>
    <row r="377" spans="1:2" ht="10.5">
      <c r="A377" s="13">
        <f t="shared" si="5"/>
        <v>1989.04</v>
      </c>
      <c r="B377" s="14">
        <v>7.8</v>
      </c>
    </row>
    <row r="378" spans="1:2" ht="10.5">
      <c r="A378" s="13">
        <f t="shared" si="5"/>
        <v>1989.05</v>
      </c>
      <c r="B378" s="14">
        <v>7.5</v>
      </c>
    </row>
    <row r="379" spans="1:2" ht="10.5">
      <c r="A379" s="13">
        <f t="shared" si="5"/>
        <v>1989.06</v>
      </c>
      <c r="B379" s="14">
        <v>7.7</v>
      </c>
    </row>
    <row r="380" spans="1:2" ht="10.5">
      <c r="A380" s="13">
        <f t="shared" si="5"/>
        <v>1989.07</v>
      </c>
      <c r="B380" s="14">
        <v>7.5</v>
      </c>
    </row>
    <row r="381" spans="1:2" ht="10.5">
      <c r="A381" s="13">
        <f t="shared" si="5"/>
        <v>1989.08</v>
      </c>
      <c r="B381" s="14">
        <v>6.7</v>
      </c>
    </row>
    <row r="382" spans="1:2" ht="10.5">
      <c r="A382" s="13">
        <f t="shared" si="5"/>
        <v>1989.09</v>
      </c>
      <c r="B382" s="14">
        <v>6.8</v>
      </c>
    </row>
    <row r="383" spans="1:2" ht="10.5">
      <c r="A383" s="13">
        <f t="shared" si="5"/>
        <v>1989.1</v>
      </c>
      <c r="B383" s="14">
        <v>6.9</v>
      </c>
    </row>
    <row r="384" spans="1:2" ht="10.5">
      <c r="A384" s="13">
        <f t="shared" si="5"/>
        <v>1989.11</v>
      </c>
      <c r="B384" s="14">
        <v>7.5</v>
      </c>
    </row>
    <row r="385" spans="1:2" ht="10.5">
      <c r="A385" s="13">
        <f t="shared" si="5"/>
        <v>1989.12</v>
      </c>
      <c r="B385" s="14">
        <v>6.9</v>
      </c>
    </row>
    <row r="386" spans="1:2" ht="10.5">
      <c r="A386" s="13">
        <f>1990+0.01</f>
        <v>1990.01</v>
      </c>
      <c r="B386" s="14">
        <v>7.3</v>
      </c>
    </row>
    <row r="387" spans="1:2" ht="10.5">
      <c r="A387" s="13">
        <f t="shared" si="5"/>
        <v>1990.02</v>
      </c>
      <c r="B387" s="14">
        <v>8.1</v>
      </c>
    </row>
    <row r="388" spans="1:2" ht="10.5">
      <c r="A388" s="13">
        <f t="shared" si="5"/>
        <v>1990.03</v>
      </c>
      <c r="B388" s="14">
        <v>7.8</v>
      </c>
    </row>
    <row r="389" spans="1:2" ht="10.5">
      <c r="A389" s="13">
        <f t="shared" si="5"/>
        <v>1990.04</v>
      </c>
      <c r="B389" s="14">
        <v>8.1</v>
      </c>
    </row>
    <row r="390" spans="1:2" ht="10.5">
      <c r="A390" s="13">
        <f t="shared" si="5"/>
        <v>1990.05</v>
      </c>
      <c r="B390" s="14">
        <v>7.9</v>
      </c>
    </row>
    <row r="391" spans="1:2" ht="10.5">
      <c r="A391" s="13">
        <f t="shared" si="5"/>
        <v>1990.06</v>
      </c>
      <c r="B391" s="14">
        <v>7.8</v>
      </c>
    </row>
    <row r="392" spans="1:2" ht="10.5">
      <c r="A392" s="13">
        <f t="shared" si="5"/>
        <v>1990.07</v>
      </c>
      <c r="B392" s="14">
        <v>8</v>
      </c>
    </row>
    <row r="393" spans="1:2" ht="10.5">
      <c r="A393" s="13">
        <f t="shared" si="5"/>
        <v>1990.08</v>
      </c>
      <c r="B393" s="14">
        <v>7.5</v>
      </c>
    </row>
    <row r="394" spans="1:2" ht="10.5">
      <c r="A394" s="13">
        <f t="shared" si="5"/>
        <v>1990.09</v>
      </c>
      <c r="B394" s="14">
        <v>7.6</v>
      </c>
    </row>
    <row r="395" spans="1:2" ht="10.5">
      <c r="A395" s="13">
        <f t="shared" si="5"/>
        <v>1990.1</v>
      </c>
      <c r="B395" s="14">
        <v>7.5</v>
      </c>
    </row>
    <row r="396" spans="1:2" ht="10.5">
      <c r="A396" s="13">
        <f t="shared" si="5"/>
        <v>1990.11</v>
      </c>
      <c r="B396" s="14">
        <v>7.6</v>
      </c>
    </row>
    <row r="397" spans="1:2" ht="10.5">
      <c r="A397" s="13">
        <f t="shared" si="5"/>
        <v>1990.12</v>
      </c>
      <c r="B397" s="14">
        <v>8.2</v>
      </c>
    </row>
    <row r="398" spans="1:2" ht="10.5">
      <c r="A398" s="13">
        <f>1991+0.01</f>
        <v>1991.01</v>
      </c>
      <c r="B398" s="14">
        <v>8.7</v>
      </c>
    </row>
    <row r="399" spans="1:2" ht="10.5">
      <c r="A399" s="13">
        <f t="shared" si="5"/>
        <v>1991.02</v>
      </c>
      <c r="B399" s="14">
        <v>8.4</v>
      </c>
    </row>
    <row r="400" spans="1:2" ht="10.5">
      <c r="A400" s="13">
        <f aca="true" t="shared" si="6" ref="A400:A463">A399+0.01</f>
        <v>1991.03</v>
      </c>
      <c r="B400" s="14">
        <v>7.7</v>
      </c>
    </row>
    <row r="401" spans="1:2" ht="10.5">
      <c r="A401" s="13">
        <f t="shared" si="6"/>
        <v>1991.04</v>
      </c>
      <c r="B401" s="14">
        <v>8.2</v>
      </c>
    </row>
    <row r="402" spans="1:2" ht="10.5">
      <c r="A402" s="13">
        <f t="shared" si="6"/>
        <v>1991.05</v>
      </c>
      <c r="B402" s="14">
        <v>8</v>
      </c>
    </row>
    <row r="403" spans="1:2" ht="10.5">
      <c r="A403" s="13">
        <f t="shared" si="6"/>
        <v>1991.06</v>
      </c>
      <c r="B403" s="14">
        <v>8.5</v>
      </c>
    </row>
    <row r="404" spans="1:2" ht="10.5">
      <c r="A404" s="13">
        <f t="shared" si="6"/>
        <v>1991.07</v>
      </c>
      <c r="B404" s="14">
        <v>8</v>
      </c>
    </row>
    <row r="405" spans="1:2" ht="10.5">
      <c r="A405" s="13">
        <f t="shared" si="6"/>
        <v>1991.08</v>
      </c>
      <c r="B405" s="14">
        <v>8.2</v>
      </c>
    </row>
    <row r="406" spans="1:2" ht="10.5">
      <c r="A406" s="13">
        <f t="shared" si="6"/>
        <v>1991.09</v>
      </c>
      <c r="B406" s="14">
        <v>8.4</v>
      </c>
    </row>
    <row r="407" spans="1:2" ht="10.5">
      <c r="A407" s="13">
        <f t="shared" si="6"/>
        <v>1991.1</v>
      </c>
      <c r="B407" s="14">
        <v>8.5</v>
      </c>
    </row>
    <row r="408" spans="1:2" ht="10.5">
      <c r="A408" s="13">
        <f t="shared" si="6"/>
        <v>1991.11</v>
      </c>
      <c r="B408" s="14">
        <v>8.2</v>
      </c>
    </row>
    <row r="409" spans="1:2" ht="10.5">
      <c r="A409" s="13">
        <f t="shared" si="6"/>
        <v>1991.12</v>
      </c>
      <c r="B409" s="14">
        <v>8.9</v>
      </c>
    </row>
    <row r="410" spans="1:2" ht="10.5">
      <c r="A410" s="13">
        <f>1992+0.01</f>
        <v>1992.01</v>
      </c>
      <c r="B410" s="14">
        <v>8.5</v>
      </c>
    </row>
    <row r="411" spans="1:2" ht="10.5">
      <c r="A411" s="13">
        <f t="shared" si="6"/>
        <v>1992.02</v>
      </c>
      <c r="B411" s="14">
        <v>8.9</v>
      </c>
    </row>
    <row r="412" spans="1:2" ht="10.5">
      <c r="A412" s="13">
        <f t="shared" si="6"/>
        <v>1992.03</v>
      </c>
      <c r="B412" s="14">
        <v>8.8</v>
      </c>
    </row>
    <row r="413" spans="1:2" ht="10.5">
      <c r="A413" s="13">
        <f t="shared" si="6"/>
        <v>1992.04</v>
      </c>
      <c r="B413" s="14">
        <v>9</v>
      </c>
    </row>
    <row r="414" spans="1:2" ht="10.5">
      <c r="A414" s="13">
        <f t="shared" si="6"/>
        <v>1992.05</v>
      </c>
      <c r="B414" s="14">
        <v>8.9</v>
      </c>
    </row>
    <row r="415" spans="1:2" ht="10.5">
      <c r="A415" s="13">
        <f t="shared" si="6"/>
        <v>1992.06</v>
      </c>
      <c r="B415" s="14">
        <v>8.8</v>
      </c>
    </row>
    <row r="416" spans="1:2" ht="10.5">
      <c r="A416" s="13">
        <f t="shared" si="6"/>
        <v>1992.07</v>
      </c>
      <c r="B416" s="14">
        <v>8.5</v>
      </c>
    </row>
    <row r="417" spans="1:2" ht="10.5">
      <c r="A417" s="13">
        <f t="shared" si="6"/>
        <v>1992.08</v>
      </c>
      <c r="B417" s="14">
        <v>8.7</v>
      </c>
    </row>
    <row r="418" spans="1:2" ht="10.5">
      <c r="A418" s="13">
        <f t="shared" si="6"/>
        <v>1992.09</v>
      </c>
      <c r="B418" s="14">
        <v>7.9</v>
      </c>
    </row>
    <row r="419" spans="1:2" ht="10.5">
      <c r="A419" s="13">
        <f t="shared" si="6"/>
        <v>1992.1</v>
      </c>
      <c r="B419" s="14">
        <v>8.1</v>
      </c>
    </row>
    <row r="420" spans="1:2" ht="10.5">
      <c r="A420" s="13">
        <f t="shared" si="6"/>
        <v>1992.11</v>
      </c>
      <c r="B420" s="14">
        <v>8</v>
      </c>
    </row>
    <row r="421" spans="1:2" ht="10.5">
      <c r="A421" s="13">
        <f t="shared" si="6"/>
        <v>1992.12</v>
      </c>
      <c r="B421" s="14">
        <v>10.2</v>
      </c>
    </row>
    <row r="422" spans="1:2" ht="10.5">
      <c r="A422" s="13">
        <f>1993+0.01</f>
        <v>1993.01</v>
      </c>
      <c r="B422" s="14">
        <v>7.1</v>
      </c>
    </row>
    <row r="423" spans="1:2" ht="10.5">
      <c r="A423" s="13">
        <f t="shared" si="6"/>
        <v>1993.02</v>
      </c>
      <c r="B423" s="14">
        <v>6.9</v>
      </c>
    </row>
    <row r="424" spans="1:2" ht="10.5">
      <c r="A424" s="13">
        <f t="shared" si="6"/>
        <v>1993.03</v>
      </c>
      <c r="B424" s="14">
        <v>7.2</v>
      </c>
    </row>
    <row r="425" spans="1:2" ht="10.5">
      <c r="A425" s="13">
        <f t="shared" si="6"/>
        <v>1993.04</v>
      </c>
      <c r="B425" s="14">
        <v>7.7</v>
      </c>
    </row>
    <row r="426" spans="1:2" ht="10.5">
      <c r="A426" s="13">
        <f t="shared" si="6"/>
        <v>1993.05</v>
      </c>
      <c r="B426" s="14">
        <v>7.8</v>
      </c>
    </row>
    <row r="427" spans="1:2" ht="10.5">
      <c r="A427" s="13">
        <f t="shared" si="6"/>
        <v>1993.06</v>
      </c>
      <c r="B427" s="14">
        <v>7.2</v>
      </c>
    </row>
    <row r="428" spans="1:2" ht="10.5">
      <c r="A428" s="13">
        <f t="shared" si="6"/>
        <v>1993.07</v>
      </c>
      <c r="B428" s="14">
        <v>6.7</v>
      </c>
    </row>
    <row r="429" spans="1:2" ht="10.5">
      <c r="A429" s="13">
        <f t="shared" si="6"/>
        <v>1993.08</v>
      </c>
      <c r="B429" s="14">
        <v>6.9</v>
      </c>
    </row>
    <row r="430" spans="1:2" ht="10.5">
      <c r="A430" s="13">
        <f t="shared" si="6"/>
        <v>1993.09</v>
      </c>
      <c r="B430" s="14">
        <v>6.5</v>
      </c>
    </row>
    <row r="431" spans="1:2" ht="10.5">
      <c r="A431" s="13">
        <f t="shared" si="6"/>
        <v>1993.1</v>
      </c>
      <c r="B431" s="14">
        <v>6.3</v>
      </c>
    </row>
    <row r="432" spans="1:2" ht="10.5">
      <c r="A432" s="13">
        <f t="shared" si="6"/>
        <v>1993.11</v>
      </c>
      <c r="B432" s="14">
        <v>6.3</v>
      </c>
    </row>
    <row r="433" spans="1:2" ht="10.5">
      <c r="A433" s="13">
        <f t="shared" si="6"/>
        <v>1993.12</v>
      </c>
      <c r="B433" s="14">
        <v>8.7</v>
      </c>
    </row>
    <row r="434" spans="1:2" ht="10.5">
      <c r="A434" s="13">
        <f>1994+0.01</f>
        <v>1994.01</v>
      </c>
      <c r="B434" s="14">
        <v>5.5</v>
      </c>
    </row>
    <row r="435" spans="1:2" ht="10.5">
      <c r="A435" s="13">
        <f t="shared" si="6"/>
        <v>1994.02</v>
      </c>
      <c r="B435" s="14">
        <v>5.3</v>
      </c>
    </row>
    <row r="436" spans="1:2" ht="10.5">
      <c r="A436" s="13">
        <f t="shared" si="6"/>
        <v>1994.03</v>
      </c>
      <c r="B436" s="14">
        <v>5.6</v>
      </c>
    </row>
    <row r="437" spans="1:2" ht="10.5">
      <c r="A437" s="13">
        <f t="shared" si="6"/>
        <v>1994.04</v>
      </c>
      <c r="B437" s="14">
        <v>5.5</v>
      </c>
    </row>
    <row r="438" spans="1:2" ht="10.5">
      <c r="A438" s="13">
        <f t="shared" si="6"/>
        <v>1994.05</v>
      </c>
      <c r="B438" s="14">
        <v>6.8</v>
      </c>
    </row>
    <row r="439" spans="1:2" ht="10.5">
      <c r="A439" s="13">
        <f t="shared" si="6"/>
        <v>1994.06</v>
      </c>
      <c r="B439" s="14">
        <v>6.3</v>
      </c>
    </row>
    <row r="440" spans="1:2" ht="10.5">
      <c r="A440" s="13">
        <f t="shared" si="6"/>
        <v>1994.07</v>
      </c>
      <c r="B440" s="14">
        <v>6.4</v>
      </c>
    </row>
    <row r="441" spans="1:2" ht="10.5">
      <c r="A441" s="13">
        <f t="shared" si="6"/>
        <v>1994.08</v>
      </c>
      <c r="B441" s="14">
        <v>6</v>
      </c>
    </row>
    <row r="442" spans="1:2" ht="10.5">
      <c r="A442" s="13">
        <f t="shared" si="6"/>
        <v>1994.09</v>
      </c>
      <c r="B442" s="14">
        <v>6.3</v>
      </c>
    </row>
    <row r="443" spans="1:2" ht="10.5">
      <c r="A443" s="13">
        <f t="shared" si="6"/>
        <v>1994.1</v>
      </c>
      <c r="B443" s="14">
        <v>6.6</v>
      </c>
    </row>
    <row r="444" spans="1:2" ht="10.5">
      <c r="A444" s="13">
        <f t="shared" si="6"/>
        <v>1994.11</v>
      </c>
      <c r="B444" s="14">
        <v>6.3</v>
      </c>
    </row>
    <row r="445" spans="1:2" ht="10.5">
      <c r="A445" s="13">
        <f t="shared" si="6"/>
        <v>1994.12</v>
      </c>
      <c r="B445" s="14">
        <v>6.6</v>
      </c>
    </row>
    <row r="446" spans="1:2" ht="10.5">
      <c r="A446" s="13">
        <f>1995+0.01</f>
        <v>1995.01</v>
      </c>
      <c r="B446" s="14">
        <v>6.4</v>
      </c>
    </row>
    <row r="447" spans="1:2" ht="10.5">
      <c r="A447" s="13">
        <f t="shared" si="6"/>
        <v>1995.02</v>
      </c>
      <c r="B447" s="14">
        <v>6.7</v>
      </c>
    </row>
    <row r="448" spans="1:2" ht="10.5">
      <c r="A448" s="13">
        <f t="shared" si="6"/>
        <v>1995.03</v>
      </c>
      <c r="B448" s="14">
        <v>6.3</v>
      </c>
    </row>
    <row r="449" spans="1:2" ht="10.5">
      <c r="A449" s="13">
        <f t="shared" si="6"/>
        <v>1995.04</v>
      </c>
      <c r="B449" s="14">
        <v>5.5</v>
      </c>
    </row>
    <row r="450" spans="1:2" ht="10.5">
      <c r="A450" s="13">
        <f t="shared" si="6"/>
        <v>1995.05</v>
      </c>
      <c r="B450" s="14">
        <v>5.6</v>
      </c>
    </row>
    <row r="451" spans="1:2" ht="10.5">
      <c r="A451" s="13">
        <f t="shared" si="6"/>
        <v>1995.06</v>
      </c>
      <c r="B451" s="14">
        <v>5.1</v>
      </c>
    </row>
    <row r="452" spans="1:2" ht="10.5">
      <c r="A452" s="13">
        <f t="shared" si="6"/>
        <v>1995.07</v>
      </c>
      <c r="B452" s="14">
        <v>5.6</v>
      </c>
    </row>
    <row r="453" spans="1:2" ht="10.5">
      <c r="A453" s="13">
        <f t="shared" si="6"/>
        <v>1995.08</v>
      </c>
      <c r="B453" s="14">
        <v>4.8</v>
      </c>
    </row>
    <row r="454" spans="1:2" ht="10.5">
      <c r="A454" s="13">
        <f t="shared" si="6"/>
        <v>1995.09</v>
      </c>
      <c r="B454" s="14">
        <v>5.3</v>
      </c>
    </row>
    <row r="455" spans="1:2" ht="10.5">
      <c r="A455" s="13">
        <f t="shared" si="6"/>
        <v>1995.1</v>
      </c>
      <c r="B455" s="14">
        <v>5.6</v>
      </c>
    </row>
    <row r="456" spans="1:2" ht="10.5">
      <c r="A456" s="13">
        <f t="shared" si="6"/>
        <v>1995.11</v>
      </c>
      <c r="B456" s="14">
        <v>5.2</v>
      </c>
    </row>
    <row r="457" spans="1:2" ht="10.5">
      <c r="A457" s="13">
        <f t="shared" si="6"/>
        <v>1995.12</v>
      </c>
      <c r="B457" s="14">
        <v>4.8</v>
      </c>
    </row>
    <row r="458" spans="1:2" ht="10.5">
      <c r="A458" s="13">
        <f>1996+0.01</f>
        <v>1996.01</v>
      </c>
      <c r="B458" s="14">
        <v>5.1</v>
      </c>
    </row>
    <row r="459" spans="1:2" ht="10.5">
      <c r="A459" s="13">
        <f t="shared" si="6"/>
        <v>1996.02</v>
      </c>
      <c r="B459" s="14">
        <v>5</v>
      </c>
    </row>
    <row r="460" spans="1:2" ht="10.5">
      <c r="A460" s="13">
        <f t="shared" si="6"/>
        <v>1996.03</v>
      </c>
      <c r="B460" s="14">
        <v>5.1</v>
      </c>
    </row>
    <row r="461" spans="1:2" ht="10.5">
      <c r="A461" s="13">
        <f t="shared" si="6"/>
        <v>1996.04</v>
      </c>
      <c r="B461" s="14">
        <v>3.7</v>
      </c>
    </row>
    <row r="462" spans="1:2" ht="10.5">
      <c r="A462" s="13">
        <f t="shared" si="6"/>
        <v>1996.05</v>
      </c>
      <c r="B462" s="14">
        <v>4.6</v>
      </c>
    </row>
    <row r="463" spans="1:2" ht="10.5">
      <c r="A463" s="13">
        <f t="shared" si="6"/>
        <v>1996.06</v>
      </c>
      <c r="B463" s="14">
        <v>5.2</v>
      </c>
    </row>
    <row r="464" spans="1:2" ht="10.5">
      <c r="A464" s="13">
        <f aca="true" t="shared" si="7" ref="A464:A527">A463+0.01</f>
        <v>1996.07</v>
      </c>
      <c r="B464" s="14">
        <v>5</v>
      </c>
    </row>
    <row r="465" spans="1:2" ht="10.5">
      <c r="A465" s="13">
        <f t="shared" si="7"/>
        <v>1996.08</v>
      </c>
      <c r="B465" s="14">
        <v>4.9</v>
      </c>
    </row>
    <row r="466" spans="1:2" ht="10.5">
      <c r="A466" s="13">
        <f t="shared" si="7"/>
        <v>1996.09</v>
      </c>
      <c r="B466" s="14">
        <v>5.1</v>
      </c>
    </row>
    <row r="467" spans="1:2" ht="10.5">
      <c r="A467" s="13">
        <f t="shared" si="7"/>
        <v>1996.1</v>
      </c>
      <c r="B467" s="14">
        <v>4.6</v>
      </c>
    </row>
    <row r="468" spans="1:2" ht="10.5">
      <c r="A468" s="13">
        <f t="shared" si="7"/>
        <v>1996.11</v>
      </c>
      <c r="B468" s="14">
        <v>4.7</v>
      </c>
    </row>
    <row r="469" spans="1:2" ht="10.5">
      <c r="A469" s="13">
        <f t="shared" si="7"/>
        <v>1996.12</v>
      </c>
      <c r="B469" s="14">
        <v>4.6</v>
      </c>
    </row>
    <row r="470" spans="1:2" ht="10.5">
      <c r="A470" s="13">
        <f>1997+0.01</f>
        <v>1997.01</v>
      </c>
      <c r="B470" s="14">
        <v>4.1</v>
      </c>
    </row>
    <row r="471" spans="1:2" ht="10.5">
      <c r="A471" s="13">
        <f t="shared" si="7"/>
        <v>1997.02</v>
      </c>
      <c r="B471" s="14">
        <v>4.2</v>
      </c>
    </row>
    <row r="472" spans="1:2" ht="10.5">
      <c r="A472" s="13">
        <f t="shared" si="7"/>
        <v>1997.03</v>
      </c>
      <c r="B472" s="14">
        <v>4.4</v>
      </c>
    </row>
    <row r="473" spans="1:2" ht="10.5">
      <c r="A473" s="13">
        <f t="shared" si="7"/>
        <v>1997.04</v>
      </c>
      <c r="B473" s="14">
        <v>4.4</v>
      </c>
    </row>
    <row r="474" spans="1:2" ht="10.5">
      <c r="A474" s="13">
        <f t="shared" si="7"/>
        <v>1997.05</v>
      </c>
      <c r="B474" s="14">
        <v>4.8</v>
      </c>
    </row>
    <row r="475" spans="1:2" ht="10.5">
      <c r="A475" s="13">
        <f t="shared" si="7"/>
        <v>1997.06</v>
      </c>
      <c r="B475" s="14">
        <v>4.5</v>
      </c>
    </row>
    <row r="476" spans="1:2" ht="10.5">
      <c r="A476" s="13">
        <f t="shared" si="7"/>
        <v>1997.07</v>
      </c>
      <c r="B476" s="14">
        <v>3.7</v>
      </c>
    </row>
    <row r="477" spans="1:2" ht="10.5">
      <c r="A477" s="13">
        <f t="shared" si="7"/>
        <v>1997.08</v>
      </c>
      <c r="B477" s="14">
        <v>4</v>
      </c>
    </row>
    <row r="478" spans="1:2" ht="10.5">
      <c r="A478" s="13">
        <f t="shared" si="7"/>
        <v>1997.09</v>
      </c>
      <c r="B478" s="14">
        <v>4.1</v>
      </c>
    </row>
    <row r="479" spans="1:2" ht="10.5">
      <c r="A479" s="13">
        <f t="shared" si="7"/>
        <v>1997.1</v>
      </c>
      <c r="B479" s="14">
        <v>4.2</v>
      </c>
    </row>
    <row r="480" spans="1:2" ht="10.5">
      <c r="A480" s="13">
        <f t="shared" si="7"/>
        <v>1997.11</v>
      </c>
      <c r="B480" s="14">
        <v>4.3</v>
      </c>
    </row>
    <row r="481" spans="1:2" ht="10.5">
      <c r="A481" s="13">
        <f t="shared" si="7"/>
        <v>1997.12</v>
      </c>
      <c r="B481" s="14">
        <v>4.2</v>
      </c>
    </row>
    <row r="482" spans="1:2" ht="10.5">
      <c r="A482" s="13">
        <f>1998+0.01</f>
        <v>1998.01</v>
      </c>
      <c r="B482" s="14">
        <v>4.9</v>
      </c>
    </row>
    <row r="483" spans="1:2" ht="10.5">
      <c r="A483" s="13">
        <f t="shared" si="7"/>
        <v>1998.02</v>
      </c>
      <c r="B483" s="14">
        <v>4.8</v>
      </c>
    </row>
    <row r="484" spans="1:2" ht="10.5">
      <c r="A484" s="13">
        <f t="shared" si="7"/>
        <v>1998.03</v>
      </c>
      <c r="B484" s="14">
        <v>5.1</v>
      </c>
    </row>
    <row r="485" spans="1:2" ht="10.5">
      <c r="A485" s="13">
        <f t="shared" si="7"/>
        <v>1998.04</v>
      </c>
      <c r="B485" s="14">
        <v>5.2</v>
      </c>
    </row>
    <row r="486" spans="1:2" ht="10.5">
      <c r="A486" s="13">
        <f t="shared" si="7"/>
        <v>1998.05</v>
      </c>
      <c r="B486" s="14">
        <v>4.7</v>
      </c>
    </row>
    <row r="487" spans="1:2" ht="10.5">
      <c r="A487" s="13">
        <f t="shared" si="7"/>
        <v>1998.06</v>
      </c>
      <c r="B487" s="14">
        <v>4.7</v>
      </c>
    </row>
    <row r="488" spans="1:2" ht="10.5">
      <c r="A488" s="13">
        <f t="shared" si="7"/>
        <v>1998.07</v>
      </c>
      <c r="B488" s="14">
        <v>5</v>
      </c>
    </row>
    <row r="489" spans="1:2" ht="10.5">
      <c r="A489" s="13">
        <f t="shared" si="7"/>
        <v>1998.08</v>
      </c>
      <c r="B489" s="14">
        <v>4.9</v>
      </c>
    </row>
    <row r="490" spans="1:2" ht="10.5">
      <c r="A490" s="13">
        <f t="shared" si="7"/>
        <v>1998.09</v>
      </c>
      <c r="B490" s="14">
        <v>4.7</v>
      </c>
    </row>
    <row r="491" spans="1:2" ht="10.5">
      <c r="A491" s="13">
        <f t="shared" si="7"/>
        <v>1998.1</v>
      </c>
      <c r="B491" s="14">
        <v>4.5</v>
      </c>
    </row>
    <row r="492" spans="1:2" ht="10.5">
      <c r="A492" s="13">
        <f t="shared" si="7"/>
        <v>1998.11</v>
      </c>
      <c r="B492" s="14">
        <v>4.5</v>
      </c>
    </row>
    <row r="493" spans="1:2" ht="10.5">
      <c r="A493" s="13">
        <f t="shared" si="7"/>
        <v>1998.12</v>
      </c>
      <c r="B493" s="14">
        <v>3.9</v>
      </c>
    </row>
    <row r="494" spans="1:2" ht="10.5">
      <c r="A494" s="13">
        <f>1999+0.01</f>
        <v>1999.01</v>
      </c>
      <c r="B494" s="14">
        <v>4.4</v>
      </c>
    </row>
    <row r="495" spans="1:2" ht="10.5">
      <c r="A495" s="13">
        <f t="shared" si="7"/>
        <v>1999.02</v>
      </c>
      <c r="B495" s="14">
        <v>3.9</v>
      </c>
    </row>
    <row r="496" spans="1:2" ht="10.5">
      <c r="A496" s="13">
        <f t="shared" si="7"/>
        <v>1999.03</v>
      </c>
      <c r="B496" s="14">
        <v>3.5</v>
      </c>
    </row>
    <row r="497" spans="1:2" ht="10.5">
      <c r="A497" s="13">
        <f t="shared" si="7"/>
        <v>1999.04</v>
      </c>
      <c r="B497" s="14">
        <v>2.8</v>
      </c>
    </row>
    <row r="498" spans="1:2" ht="10.5">
      <c r="A498" s="13">
        <f t="shared" si="7"/>
        <v>1999.05</v>
      </c>
      <c r="B498" s="14">
        <v>2.9</v>
      </c>
    </row>
    <row r="499" spans="1:2" ht="10.5">
      <c r="A499" s="13">
        <f t="shared" si="7"/>
        <v>1999.06</v>
      </c>
      <c r="B499" s="14">
        <v>2.6</v>
      </c>
    </row>
    <row r="500" spans="1:2" ht="10.5">
      <c r="A500" s="13">
        <f t="shared" si="7"/>
        <v>1999.07</v>
      </c>
      <c r="B500" s="14">
        <v>2.1</v>
      </c>
    </row>
    <row r="501" spans="1:2" ht="10.5">
      <c r="A501" s="13">
        <f t="shared" si="7"/>
        <v>1999.08</v>
      </c>
      <c r="B501" s="14">
        <v>2.3</v>
      </c>
    </row>
    <row r="502" spans="1:2" ht="10.5">
      <c r="A502" s="13">
        <f t="shared" si="7"/>
        <v>1999.09</v>
      </c>
      <c r="B502" s="14">
        <v>1.6</v>
      </c>
    </row>
    <row r="503" spans="1:2" ht="10.5">
      <c r="A503" s="13">
        <f t="shared" si="7"/>
        <v>1999.1</v>
      </c>
      <c r="B503" s="14">
        <v>1.9</v>
      </c>
    </row>
    <row r="504" spans="1:2" ht="10.5">
      <c r="A504" s="13">
        <f t="shared" si="7"/>
        <v>1999.11</v>
      </c>
      <c r="B504" s="14">
        <v>2.3</v>
      </c>
    </row>
    <row r="505" spans="1:2" ht="10.5">
      <c r="A505" s="13">
        <f t="shared" si="7"/>
        <v>1999.12</v>
      </c>
      <c r="B505" s="14">
        <v>1.6</v>
      </c>
    </row>
    <row r="506" spans="1:2" ht="10.5">
      <c r="A506" s="13">
        <f>2000+0.01</f>
        <v>2000.01</v>
      </c>
      <c r="B506" s="14">
        <v>2.8</v>
      </c>
    </row>
    <row r="507" spans="1:2" ht="10.5">
      <c r="A507" s="13">
        <f t="shared" si="7"/>
        <v>2000.02</v>
      </c>
      <c r="B507" s="14">
        <v>2.4</v>
      </c>
    </row>
    <row r="508" spans="1:2" ht="10.5">
      <c r="A508" s="13">
        <f t="shared" si="7"/>
        <v>2000.03</v>
      </c>
      <c r="B508" s="14">
        <v>2.5</v>
      </c>
    </row>
    <row r="509" spans="1:2" ht="10.5">
      <c r="A509" s="13">
        <f t="shared" si="7"/>
        <v>2000.04</v>
      </c>
      <c r="B509" s="14">
        <v>2.8</v>
      </c>
    </row>
    <row r="510" spans="1:2" ht="10.5">
      <c r="A510" s="13">
        <f t="shared" si="7"/>
        <v>2000.05</v>
      </c>
      <c r="B510" s="14">
        <v>3.1</v>
      </c>
    </row>
    <row r="511" spans="1:2" ht="10.5">
      <c r="A511" s="13">
        <f t="shared" si="7"/>
        <v>2000.06</v>
      </c>
      <c r="B511" s="14">
        <v>3</v>
      </c>
    </row>
    <row r="512" spans="1:2" ht="10.5">
      <c r="A512" s="13">
        <f t="shared" si="7"/>
        <v>2000.07</v>
      </c>
      <c r="B512" s="14">
        <v>3.2</v>
      </c>
    </row>
    <row r="513" spans="1:2" ht="10.5">
      <c r="A513" s="13">
        <f t="shared" si="7"/>
        <v>2000.08</v>
      </c>
      <c r="B513" s="14">
        <v>3.2</v>
      </c>
    </row>
    <row r="514" spans="1:2" ht="10.5">
      <c r="A514" s="13">
        <f t="shared" si="7"/>
        <v>2000.09</v>
      </c>
      <c r="B514" s="14">
        <v>2.5</v>
      </c>
    </row>
    <row r="515" spans="1:2" ht="10.5">
      <c r="A515" s="13">
        <f t="shared" si="7"/>
        <v>2000.1</v>
      </c>
      <c r="B515" s="14">
        <v>2.9</v>
      </c>
    </row>
    <row r="516" spans="1:2" ht="10.5">
      <c r="A516" s="13">
        <f t="shared" si="7"/>
        <v>2000.11</v>
      </c>
      <c r="B516" s="14">
        <v>3</v>
      </c>
    </row>
    <row r="517" spans="1:2" ht="10.5">
      <c r="A517" s="13">
        <f t="shared" si="7"/>
        <v>2000.12</v>
      </c>
      <c r="B517" s="14">
        <v>2.7</v>
      </c>
    </row>
    <row r="518" spans="1:2" ht="10.5">
      <c r="A518" s="13">
        <f>2001+0.01</f>
        <v>2001.01</v>
      </c>
      <c r="B518" s="14">
        <v>2.2</v>
      </c>
    </row>
    <row r="519" spans="1:2" ht="10.5">
      <c r="A519" s="13">
        <f t="shared" si="7"/>
        <v>2001.02</v>
      </c>
      <c r="B519" s="14">
        <v>2.3</v>
      </c>
    </row>
    <row r="520" spans="1:2" ht="10.5">
      <c r="A520" s="13">
        <f t="shared" si="7"/>
        <v>2001.03</v>
      </c>
      <c r="B520" s="14">
        <v>2.6</v>
      </c>
    </row>
    <row r="521" spans="1:2" ht="10.5">
      <c r="A521" s="13">
        <f t="shared" si="7"/>
        <v>2001.04</v>
      </c>
      <c r="B521" s="14">
        <v>2.3</v>
      </c>
    </row>
    <row r="522" spans="1:2" ht="10.5">
      <c r="A522" s="13">
        <f t="shared" si="7"/>
        <v>2001.05</v>
      </c>
      <c r="B522" s="14">
        <v>1.8</v>
      </c>
    </row>
    <row r="523" spans="1:2" ht="10.5">
      <c r="A523" s="13">
        <f t="shared" si="7"/>
        <v>2001.06</v>
      </c>
      <c r="B523" s="14">
        <v>1.7</v>
      </c>
    </row>
    <row r="524" spans="1:2" ht="10.5">
      <c r="A524" s="13">
        <f t="shared" si="7"/>
        <v>2001.07</v>
      </c>
      <c r="B524" s="14">
        <v>3</v>
      </c>
    </row>
    <row r="525" spans="1:2" ht="10.5">
      <c r="A525" s="13">
        <f t="shared" si="7"/>
        <v>2001.08</v>
      </c>
      <c r="B525" s="14">
        <v>4.5</v>
      </c>
    </row>
    <row r="526" spans="1:2" ht="10.5">
      <c r="A526" s="13">
        <f t="shared" si="7"/>
        <v>2001.09</v>
      </c>
      <c r="B526" s="14">
        <v>4.6</v>
      </c>
    </row>
    <row r="527" spans="1:2" ht="10.5">
      <c r="A527" s="13">
        <f t="shared" si="7"/>
        <v>2001.1</v>
      </c>
      <c r="B527" s="14">
        <v>0.3</v>
      </c>
    </row>
    <row r="528" spans="1:2" ht="10.5">
      <c r="A528" s="13">
        <f aca="true" t="shared" si="8" ref="A528:A553">A527+0.01</f>
        <v>2001.11</v>
      </c>
      <c r="B528" s="14">
        <v>0.9</v>
      </c>
    </row>
    <row r="529" spans="1:2" ht="10.5">
      <c r="A529" s="13">
        <f t="shared" si="8"/>
        <v>2001.12</v>
      </c>
      <c r="B529" s="14">
        <v>1.3</v>
      </c>
    </row>
    <row r="530" spans="1:2" ht="10.5">
      <c r="A530" s="13">
        <f>2002+0.01</f>
        <v>2002.01</v>
      </c>
      <c r="B530" s="14">
        <v>3.6</v>
      </c>
    </row>
    <row r="531" spans="1:2" ht="10.5">
      <c r="A531" s="13">
        <f t="shared" si="8"/>
        <v>2002.02</v>
      </c>
      <c r="B531" s="14">
        <v>3.5</v>
      </c>
    </row>
    <row r="532" spans="1:2" ht="10.5">
      <c r="A532" s="13">
        <f t="shared" si="8"/>
        <v>2002.03</v>
      </c>
      <c r="B532" s="14">
        <v>3.6</v>
      </c>
    </row>
    <row r="533" spans="1:2" ht="10.5">
      <c r="A533" s="13">
        <f t="shared" si="8"/>
        <v>2002.04</v>
      </c>
      <c r="B533" s="14">
        <v>3.6</v>
      </c>
    </row>
    <row r="534" spans="1:2" ht="10.5">
      <c r="A534" s="13">
        <f t="shared" si="8"/>
        <v>2002.05</v>
      </c>
      <c r="B534" s="14">
        <v>4.1</v>
      </c>
    </row>
    <row r="535" spans="1:2" ht="10.5">
      <c r="A535" s="13">
        <f t="shared" si="8"/>
        <v>2002.06</v>
      </c>
      <c r="B535" s="14">
        <v>4.4</v>
      </c>
    </row>
    <row r="536" spans="1:2" ht="10.5">
      <c r="A536" s="13">
        <f t="shared" si="8"/>
        <v>2002.07</v>
      </c>
      <c r="B536" s="14">
        <v>3.2</v>
      </c>
    </row>
    <row r="537" spans="1:2" ht="10.5">
      <c r="A537" s="13">
        <f t="shared" si="8"/>
        <v>2002.08</v>
      </c>
      <c r="B537" s="14">
        <v>3.3</v>
      </c>
    </row>
    <row r="538" spans="1:2" ht="10.5">
      <c r="A538" s="13">
        <f t="shared" si="8"/>
        <v>2002.09</v>
      </c>
      <c r="B538" s="14">
        <v>4</v>
      </c>
    </row>
    <row r="539" spans="1:2" ht="10.5">
      <c r="A539" s="13">
        <f t="shared" si="8"/>
        <v>2002.1</v>
      </c>
      <c r="B539" s="14">
        <v>3.8</v>
      </c>
    </row>
    <row r="540" spans="1:2" ht="10.5">
      <c r="A540" s="13">
        <f t="shared" si="8"/>
        <v>2002.11</v>
      </c>
      <c r="B540" s="14">
        <v>3.7</v>
      </c>
    </row>
    <row r="541" spans="1:2" ht="10.5">
      <c r="A541" s="13">
        <f t="shared" si="8"/>
        <v>2002.12</v>
      </c>
      <c r="B541" s="14">
        <v>3.2</v>
      </c>
    </row>
    <row r="542" spans="1:2" ht="10.5">
      <c r="A542" s="13">
        <f>2003+0.01</f>
        <v>2003.01</v>
      </c>
      <c r="B542" s="14">
        <v>3.5</v>
      </c>
    </row>
    <row r="543" spans="1:2" ht="10.5">
      <c r="A543" s="13">
        <f t="shared" si="8"/>
        <v>2003.02</v>
      </c>
      <c r="B543" s="14">
        <v>3.8</v>
      </c>
    </row>
    <row r="544" spans="1:2" ht="10.5">
      <c r="A544" s="13">
        <f t="shared" si="8"/>
        <v>2003.03</v>
      </c>
      <c r="B544" s="14">
        <v>3.2</v>
      </c>
    </row>
    <row r="545" spans="1:2" ht="10.5">
      <c r="A545" s="13">
        <f t="shared" si="8"/>
        <v>2003.04</v>
      </c>
      <c r="B545" s="14">
        <v>3.3</v>
      </c>
    </row>
    <row r="546" spans="1:2" ht="10.5">
      <c r="A546" s="13">
        <f t="shared" si="8"/>
        <v>2003.05</v>
      </c>
      <c r="B546" s="14">
        <v>3.3</v>
      </c>
    </row>
    <row r="547" spans="1:2" ht="10.5">
      <c r="A547" s="13">
        <f t="shared" si="8"/>
        <v>2003.06</v>
      </c>
      <c r="B547" s="14">
        <v>3</v>
      </c>
    </row>
    <row r="548" spans="1:2" ht="10.5">
      <c r="A548" s="13">
        <f t="shared" si="8"/>
        <v>2003.07</v>
      </c>
      <c r="B548" s="14">
        <v>3.7</v>
      </c>
    </row>
    <row r="549" spans="1:2" ht="10.5">
      <c r="A549" s="13">
        <f t="shared" si="8"/>
        <v>2003.08</v>
      </c>
      <c r="B549" s="14">
        <v>3.6</v>
      </c>
    </row>
    <row r="550" spans="1:2" ht="10.5">
      <c r="A550" s="13">
        <f t="shared" si="8"/>
        <v>2003.09</v>
      </c>
      <c r="B550" s="14">
        <v>3</v>
      </c>
    </row>
    <row r="551" spans="1:2" ht="10.5">
      <c r="A551" s="13">
        <f t="shared" si="8"/>
        <v>2003.1</v>
      </c>
      <c r="B551" s="14">
        <v>3.3</v>
      </c>
    </row>
    <row r="552" ht="10.5">
      <c r="A552" s="13">
        <f t="shared" si="8"/>
        <v>2003.11</v>
      </c>
    </row>
    <row r="553" ht="10.5">
      <c r="A553" s="13">
        <f t="shared" si="8"/>
        <v>2003.12</v>
      </c>
    </row>
    <row r="554" ht="10.5">
      <c r="A554" s="13">
        <f>2004+0.01</f>
        <v>2004.01</v>
      </c>
    </row>
    <row r="555" ht="10.5">
      <c r="A555" s="13">
        <f>A554+0.01</f>
        <v>2004.02</v>
      </c>
    </row>
    <row r="556" ht="10.5">
      <c r="A556" s="13">
        <f aca="true" t="shared" si="9" ref="A556:A577">A555+0.01</f>
        <v>2004.03</v>
      </c>
    </row>
    <row r="557" ht="10.5">
      <c r="A557" s="13">
        <f t="shared" si="9"/>
        <v>2004.04</v>
      </c>
    </row>
    <row r="558" ht="10.5">
      <c r="A558" s="13">
        <f t="shared" si="9"/>
        <v>2004.05</v>
      </c>
    </row>
    <row r="559" ht="10.5">
      <c r="A559" s="13">
        <f t="shared" si="9"/>
        <v>2004.06</v>
      </c>
    </row>
    <row r="560" ht="10.5">
      <c r="A560" s="13">
        <f t="shared" si="9"/>
        <v>2004.07</v>
      </c>
    </row>
    <row r="561" ht="10.5">
      <c r="A561" s="13">
        <f t="shared" si="9"/>
        <v>2004.08</v>
      </c>
    </row>
    <row r="562" ht="10.5">
      <c r="A562" s="13">
        <f t="shared" si="9"/>
        <v>2004.09</v>
      </c>
    </row>
    <row r="563" ht="10.5">
      <c r="A563" s="13">
        <f t="shared" si="9"/>
        <v>2004.1</v>
      </c>
    </row>
    <row r="564" ht="10.5">
      <c r="A564" s="13">
        <f t="shared" si="9"/>
        <v>2004.11</v>
      </c>
    </row>
    <row r="565" ht="10.5">
      <c r="A565" s="13">
        <f t="shared" si="9"/>
        <v>2004.12</v>
      </c>
    </row>
    <row r="566" ht="10.5">
      <c r="A566" s="13">
        <f>2005+0.01</f>
        <v>2005.01</v>
      </c>
    </row>
    <row r="567" ht="10.5">
      <c r="A567" s="13">
        <f t="shared" si="9"/>
        <v>2005.02</v>
      </c>
    </row>
    <row r="568" ht="10.5">
      <c r="A568" s="13">
        <f t="shared" si="9"/>
        <v>2005.03</v>
      </c>
    </row>
    <row r="569" ht="10.5">
      <c r="A569" s="13">
        <f t="shared" si="9"/>
        <v>2005.04</v>
      </c>
    </row>
    <row r="570" ht="10.5">
      <c r="A570" s="13">
        <f t="shared" si="9"/>
        <v>2005.05</v>
      </c>
    </row>
    <row r="571" ht="10.5">
      <c r="A571" s="13">
        <f t="shared" si="9"/>
        <v>2005.06</v>
      </c>
    </row>
    <row r="572" ht="10.5">
      <c r="A572" s="13">
        <f t="shared" si="9"/>
        <v>2005.07</v>
      </c>
    </row>
    <row r="573" ht="10.5">
      <c r="A573" s="13">
        <f t="shared" si="9"/>
        <v>2005.08</v>
      </c>
    </row>
    <row r="574" ht="10.5">
      <c r="A574" s="13">
        <f t="shared" si="9"/>
        <v>2005.09</v>
      </c>
    </row>
    <row r="575" ht="10.5">
      <c r="A575" s="13">
        <f t="shared" si="9"/>
        <v>2005.1</v>
      </c>
    </row>
    <row r="576" ht="10.5">
      <c r="A576" s="13">
        <f t="shared" si="9"/>
        <v>2005.11</v>
      </c>
    </row>
    <row r="577" ht="10.5">
      <c r="A577" s="13">
        <f t="shared" si="9"/>
        <v>2005.12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2002-09-04T17:45:08Z</cp:lastPrinted>
  <dcterms:created xsi:type="dcterms:W3CDTF">1998-11-04T18:36:00Z</dcterms:created>
  <cp:category/>
  <cp:version/>
  <cp:contentType/>
  <cp:contentStatus/>
</cp:coreProperties>
</file>