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580" windowWidth="22220" windowHeight="14660" tabRatio="22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<sst xmlns="http://schemas.openxmlformats.org/spreadsheetml/2006/main" count="16" uniqueCount="15">
  <si>
    <t>Total Factory Sales</t>
  </si>
  <si>
    <t>Passenger Cars</t>
  </si>
  <si>
    <t>Trucks and Buses</t>
  </si>
  <si>
    <t>Retail Sales Total</t>
  </si>
  <si>
    <t>New Passenger cars</t>
  </si>
  <si>
    <t>Domestic</t>
  </si>
  <si>
    <t>Imports</t>
  </si>
  <si>
    <t>New Trucks</t>
  </si>
  <si>
    <t>Import</t>
  </si>
  <si>
    <t>Imported car share</t>
  </si>
  <si>
    <t>Imported truck share</t>
  </si>
  <si>
    <t>Total import share</t>
  </si>
  <si>
    <t>http://www.allcountries.org/uscensus/1279_motor_vehicle_factory_sales_and_retail.html</t>
  </si>
  <si>
    <t>Evolution of the U.S. Vehicle Sales Market</t>
  </si>
  <si>
    <t>Truck Share Total Sales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</si>
</sst>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name val="Helv"/>
      <family val="0"/>
    </font>
    <font>
      <b/>
      <sz val="12"/>
      <color indexed="12"/>
      <name val="Helv"/>
      <family val="0"/>
    </font>
    <font>
      <sz val="9"/>
      <name val="Helv"/>
      <family val="0"/>
    </font>
    <font>
      <vertAlign val="superscript"/>
      <sz val="9"/>
      <name val="Helv"/>
      <family val="0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164" fontId="0" fillId="0" borderId="1" xfId="0" applyNumberFormat="1" applyBorder="1" applyAlignment="1">
      <alignment/>
    </xf>
    <xf numFmtId="1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Import Shares of the U.S. New Vehicle Retail Market Sales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7"/>
          <c:y val="0.1055"/>
          <c:w val="0.96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Sheet1!$A$18</c:f>
              <c:strCache>
                <c:ptCount val="1"/>
                <c:pt idx="0">
                  <c:v>Imported car share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Sheet1!$B$17:$AP$17</c:f>
              <c:numCache/>
            </c:numRef>
          </c:cat>
          <c:val>
            <c:numRef>
              <c:f>Sheet1!$B$18:$AP$18</c:f>
              <c:numCache/>
            </c:numRef>
          </c:val>
          <c:smooth val="0"/>
        </c:ser>
        <c:ser>
          <c:idx val="1"/>
          <c:order val="1"/>
          <c:tx>
            <c:strRef>
              <c:f>Sheet1!$A$19</c:f>
              <c:strCache>
                <c:ptCount val="1"/>
                <c:pt idx="0">
                  <c:v>Imported truck share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Sheet1!$B$17:$AP$17</c:f>
              <c:numCache/>
            </c:numRef>
          </c:cat>
          <c:val>
            <c:numRef>
              <c:f>Sheet1!$B$19:$AP$19</c:f>
              <c:numCache/>
            </c:numRef>
          </c:val>
          <c:smooth val="0"/>
        </c:ser>
        <c:ser>
          <c:idx val="2"/>
          <c:order val="2"/>
          <c:tx>
            <c:strRef>
              <c:f>Sheet1!$A$20</c:f>
              <c:strCache>
                <c:ptCount val="1"/>
                <c:pt idx="0">
                  <c:v>Total import share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Total Import Share 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Sheet1!$B$17:$AP$17</c:f>
              <c:numCache/>
            </c:numRef>
          </c:cat>
          <c:val>
            <c:numRef>
              <c:f>Sheet1!$B$20:$AP$20</c:f>
              <c:numCache/>
            </c:numRef>
          </c:val>
          <c:smooth val="0"/>
        </c:ser>
        <c:marker val="1"/>
        <c:axId val="16742950"/>
        <c:axId val="16468823"/>
      </c:lineChart>
      <c:catAx>
        <c:axId val="167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6468823"/>
        <c:crosses val="autoZero"/>
        <c:auto val="1"/>
        <c:lblOffset val="100"/>
        <c:noMultiLvlLbl val="0"/>
      </c:catAx>
      <c:valAx>
        <c:axId val="1646882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6742950"/>
        <c:crossesAt val="1"/>
        <c:crossBetween val="midCat"/>
        <c:dispUnits/>
      </c:valAx>
      <c:spPr>
        <a:ln w="25400">
          <a:solidFill/>
        </a:ln>
      </c:spPr>
    </c:plotArea>
    <c:legend>
      <c:legendPos val="b"/>
      <c:layout>
        <c:manualLayout>
          <c:xMode val="edge"/>
          <c:yMode val="edge"/>
          <c:x val="0.01075"/>
          <c:y val="0.898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Truck Share of U.S. Total New Vehicle Sales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75"/>
          <c:y val="0.14225"/>
          <c:w val="0.96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</c:f>
              <c:strCache>
                <c:ptCount val="1"/>
                <c:pt idx="0">
                  <c:v>Truck Share Total Sales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Truck Share Sales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Sheet1!$B$22:$AP$22</c:f>
              <c:numCache/>
            </c:numRef>
          </c:cat>
          <c:val>
            <c:numRef>
              <c:f>Sheet1!$B$23:$AP$23</c:f>
              <c:numCache/>
            </c:numRef>
          </c:val>
          <c:smooth val="0"/>
        </c:ser>
        <c:marker val="1"/>
        <c:axId val="14001680"/>
        <c:axId val="58906257"/>
      </c:line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8906257"/>
        <c:crosses val="autoZero"/>
        <c:auto val="1"/>
        <c:lblOffset val="100"/>
        <c:noMultiLvlLbl val="0"/>
      </c:catAx>
      <c:valAx>
        <c:axId val="5890625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4001680"/>
        <c:crossesAt val="1"/>
        <c:crossBetween val="between"/>
        <c:dispUnits/>
      </c:valAx>
      <c:spPr>
        <a:ln w="25400">
          <a:solidFill/>
        </a:ln>
      </c:spPr>
    </c:plotArea>
    <c:legend>
      <c:legendPos val="b"/>
      <c:layout>
        <c:manualLayout>
          <c:xMode val="edge"/>
          <c:yMode val="edge"/>
          <c:x val="0.24"/>
          <c:y val="0.9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26</xdr:row>
      <xdr:rowOff>28575</xdr:rowOff>
    </xdr:from>
    <xdr:to>
      <xdr:col>11</xdr:col>
      <xdr:colOff>352425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628775" y="4467225"/>
        <a:ext cx="5819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352425</xdr:colOff>
      <xdr:row>26</xdr:row>
      <xdr:rowOff>0</xdr:rowOff>
    </xdr:from>
    <xdr:to>
      <xdr:col>21</xdr:col>
      <xdr:colOff>495300</xdr:colOff>
      <xdr:row>47</xdr:row>
      <xdr:rowOff>19050</xdr:rowOff>
    </xdr:to>
    <xdr:graphicFrame>
      <xdr:nvGraphicFramePr>
        <xdr:cNvPr id="2" name="Chart 3"/>
        <xdr:cNvGraphicFramePr/>
      </xdr:nvGraphicFramePr>
      <xdr:xfrm>
        <a:off x="7448550" y="4438650"/>
        <a:ext cx="56673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25"/>
  <sheetViews>
    <sheetView tabSelected="1" workbookViewId="0" topLeftCell="A2">
      <pane xSplit="2760" topLeftCell="B1" activePane="topRight" state="split"/>
      <selection pane="topLeft" activeCell="A1" sqref="A1:IV2"/>
      <selection pane="topRight" activeCell="B3" sqref="B3"/>
    </sheetView>
  </sheetViews>
  <sheetFormatPr defaultColWidth="11.5546875" defaultRowHeight="15.75"/>
  <cols>
    <col min="1" max="1" width="18.3359375" style="0" bestFit="1" customWidth="1"/>
    <col min="2" max="42" width="6.4453125" style="0" customWidth="1"/>
  </cols>
  <sheetData>
    <row r="2" ht="13.5" thickBot="1"/>
    <row r="3" spans="6:12" ht="13.5" thickBot="1">
      <c r="F3" s="5"/>
      <c r="G3" s="6"/>
      <c r="H3" s="6"/>
      <c r="I3" s="7" t="s">
        <v>13</v>
      </c>
      <c r="J3" s="6"/>
      <c r="K3" s="6"/>
      <c r="L3" s="8"/>
    </row>
    <row r="4" spans="2:42" s="1" customFormat="1" ht="13.5" thickBot="1">
      <c r="B4" s="1">
        <v>1970</v>
      </c>
      <c r="C4" s="1">
        <v>1971</v>
      </c>
      <c r="D4" s="1">
        <v>1972</v>
      </c>
      <c r="E4" s="1">
        <v>1973</v>
      </c>
      <c r="F4" s="1">
        <v>1974</v>
      </c>
      <c r="G4" s="1">
        <v>1975</v>
      </c>
      <c r="H4" s="1">
        <v>1976</v>
      </c>
      <c r="I4" s="1">
        <v>1977</v>
      </c>
      <c r="J4" s="1">
        <v>1978</v>
      </c>
      <c r="K4" s="1">
        <v>1979</v>
      </c>
      <c r="L4" s="1">
        <v>1980</v>
      </c>
      <c r="M4" s="1">
        <v>1981</v>
      </c>
      <c r="N4" s="1">
        <v>1982</v>
      </c>
      <c r="O4" s="1">
        <v>1983</v>
      </c>
      <c r="P4" s="1">
        <v>1984</v>
      </c>
      <c r="Q4" s="1">
        <v>1985</v>
      </c>
      <c r="R4" s="1">
        <v>1986</v>
      </c>
      <c r="S4" s="1">
        <v>1987</v>
      </c>
      <c r="T4" s="1">
        <v>1988</v>
      </c>
      <c r="U4" s="1">
        <v>1989</v>
      </c>
      <c r="V4" s="1">
        <v>1990</v>
      </c>
      <c r="W4" s="1">
        <v>1991</v>
      </c>
      <c r="X4" s="1">
        <v>1992</v>
      </c>
      <c r="Y4" s="1">
        <v>1993</v>
      </c>
      <c r="Z4" s="1">
        <v>1994</v>
      </c>
      <c r="AA4" s="1">
        <v>1995</v>
      </c>
      <c r="AB4" s="1">
        <v>1996</v>
      </c>
      <c r="AC4" s="1">
        <v>1997</v>
      </c>
      <c r="AD4" s="1">
        <v>1998</v>
      </c>
      <c r="AE4" s="1">
        <v>1999</v>
      </c>
      <c r="AF4" s="1">
        <v>2000</v>
      </c>
      <c r="AG4" s="1">
        <v>2001</v>
      </c>
      <c r="AH4" s="1">
        <v>2002</v>
      </c>
      <c r="AI4" s="1">
        <v>2003</v>
      </c>
      <c r="AJ4" s="1">
        <v>2004</v>
      </c>
      <c r="AK4" s="1">
        <v>2005</v>
      </c>
      <c r="AL4" s="1">
        <v>2006</v>
      </c>
      <c r="AM4" s="1">
        <v>2007</v>
      </c>
      <c r="AN4" s="1">
        <v>2008</v>
      </c>
      <c r="AO4" s="1">
        <v>2009</v>
      </c>
      <c r="AP4" s="1">
        <v>2010</v>
      </c>
    </row>
    <row r="5" spans="1:42" s="3" customFormat="1" ht="13.5" thickBot="1">
      <c r="A5" t="s">
        <v>0</v>
      </c>
      <c r="B5" s="4">
        <v>8239</v>
      </c>
      <c r="C5" s="4">
        <v>10638</v>
      </c>
      <c r="D5" s="4">
        <v>11271</v>
      </c>
      <c r="E5" s="4">
        <v>12637</v>
      </c>
      <c r="F5" s="4">
        <v>10059</v>
      </c>
      <c r="G5" s="4">
        <v>8985</v>
      </c>
      <c r="H5" s="4">
        <v>11480</v>
      </c>
      <c r="I5" s="4">
        <v>12642</v>
      </c>
      <c r="J5" s="4">
        <v>12871</v>
      </c>
      <c r="K5" s="4">
        <v>11456</v>
      </c>
      <c r="L5" s="4">
        <v>8067</v>
      </c>
      <c r="M5" s="4">
        <v>7956</v>
      </c>
      <c r="N5" s="4">
        <v>6955</v>
      </c>
      <c r="O5" s="4">
        <v>9153</v>
      </c>
      <c r="P5" s="4">
        <v>10696</v>
      </c>
      <c r="Q5" s="4">
        <v>11359</v>
      </c>
      <c r="R5" s="4">
        <v>10909</v>
      </c>
      <c r="S5" s="4">
        <v>10907</v>
      </c>
      <c r="T5" s="4">
        <v>11225</v>
      </c>
      <c r="U5" s="4">
        <v>10869</v>
      </c>
      <c r="V5" s="4">
        <v>9769</v>
      </c>
      <c r="W5" s="4">
        <v>8783</v>
      </c>
      <c r="X5" s="4">
        <v>9747</v>
      </c>
      <c r="Y5" s="4">
        <v>10857</v>
      </c>
      <c r="Z5" s="4">
        <v>12189</v>
      </c>
      <c r="AA5" s="4">
        <v>12023</v>
      </c>
      <c r="AB5" s="4">
        <v>11916</v>
      </c>
      <c r="AC5" s="4">
        <v>12131</v>
      </c>
      <c r="AD5" s="4">
        <v>12003</v>
      </c>
      <c r="AE5" s="4">
        <v>13025</v>
      </c>
      <c r="AF5" s="4">
        <v>12774</v>
      </c>
      <c r="AG5" s="4">
        <v>11425</v>
      </c>
      <c r="AH5" s="4">
        <v>12280</v>
      </c>
      <c r="AI5" s="4">
        <v>12087</v>
      </c>
      <c r="AJ5" s="4">
        <v>11960</v>
      </c>
      <c r="AK5" s="4">
        <f>AJ5*AK9/AJ9</f>
        <v>12061.63718348942</v>
      </c>
      <c r="AL5" s="4"/>
      <c r="AM5" s="4"/>
      <c r="AN5" s="4"/>
      <c r="AO5" s="4"/>
      <c r="AP5" s="4"/>
    </row>
    <row r="6" spans="1:42" s="3" customFormat="1" ht="13.5" thickBot="1">
      <c r="A6" s="2" t="s">
        <v>1</v>
      </c>
      <c r="B6" s="4">
        <v>6547</v>
      </c>
      <c r="C6" s="4">
        <v>8585</v>
      </c>
      <c r="D6" s="4">
        <v>8824</v>
      </c>
      <c r="E6" s="4">
        <v>9658</v>
      </c>
      <c r="F6" s="4">
        <v>7331</v>
      </c>
      <c r="G6" s="4">
        <v>6713</v>
      </c>
      <c r="H6" s="4">
        <v>8500</v>
      </c>
      <c r="I6" s="4">
        <v>9201</v>
      </c>
      <c r="J6" s="4">
        <v>9165</v>
      </c>
      <c r="K6" s="4">
        <v>8419</v>
      </c>
      <c r="L6" s="4">
        <v>6400</v>
      </c>
      <c r="M6" s="4">
        <v>6255</v>
      </c>
      <c r="N6" s="4">
        <v>5049</v>
      </c>
      <c r="O6" s="4">
        <v>6739</v>
      </c>
      <c r="P6" s="4">
        <v>7621</v>
      </c>
      <c r="Q6" s="4">
        <v>8002</v>
      </c>
      <c r="R6" s="4">
        <v>7516</v>
      </c>
      <c r="S6" s="4">
        <v>7085</v>
      </c>
      <c r="T6" s="4">
        <v>7105</v>
      </c>
      <c r="U6" s="4">
        <v>6807</v>
      </c>
      <c r="V6" s="4">
        <v>6050</v>
      </c>
      <c r="W6" s="4">
        <v>5407</v>
      </c>
      <c r="X6" s="4">
        <v>5685</v>
      </c>
      <c r="Y6" s="4">
        <v>5962</v>
      </c>
      <c r="Z6" s="4">
        <v>6549</v>
      </c>
      <c r="AA6" s="4">
        <v>6310</v>
      </c>
      <c r="AB6" s="4">
        <v>6140</v>
      </c>
      <c r="AC6" s="4">
        <v>5934</v>
      </c>
      <c r="AD6" s="4">
        <v>5554</v>
      </c>
      <c r="AE6" s="4">
        <v>5538</v>
      </c>
      <c r="AF6" s="4">
        <v>5542</v>
      </c>
      <c r="AG6" s="4">
        <v>4879</v>
      </c>
      <c r="AH6" s="4">
        <v>5019</v>
      </c>
      <c r="AI6" s="4">
        <v>4510</v>
      </c>
      <c r="AJ6" s="4">
        <v>4230</v>
      </c>
      <c r="AK6" s="4">
        <f>AJ6*AK10/AJ10</f>
        <v>4265.9469302809575</v>
      </c>
      <c r="AL6" s="4"/>
      <c r="AM6" s="4"/>
      <c r="AN6" s="4"/>
      <c r="AO6" s="4"/>
      <c r="AP6" s="4"/>
    </row>
    <row r="7" spans="1:42" s="3" customFormat="1" ht="13.5" thickBot="1">
      <c r="A7" s="2" t="s">
        <v>2</v>
      </c>
      <c r="B7" s="4">
        <v>1692</v>
      </c>
      <c r="C7" s="4">
        <v>2053</v>
      </c>
      <c r="D7" s="4">
        <v>2447</v>
      </c>
      <c r="E7" s="4">
        <v>2979</v>
      </c>
      <c r="F7" s="4">
        <v>2728</v>
      </c>
      <c r="G7" s="4">
        <v>2272</v>
      </c>
      <c r="H7" s="4">
        <v>2980</v>
      </c>
      <c r="I7" s="4">
        <v>3441</v>
      </c>
      <c r="J7" s="4">
        <v>3706</v>
      </c>
      <c r="K7" s="4">
        <v>3037</v>
      </c>
      <c r="L7" s="4">
        <v>1667</v>
      </c>
      <c r="M7" s="4">
        <v>1701</v>
      </c>
      <c r="N7" s="4">
        <v>1906</v>
      </c>
      <c r="O7" s="4">
        <v>2414</v>
      </c>
      <c r="P7" s="4">
        <v>3075</v>
      </c>
      <c r="Q7" s="4">
        <v>3357</v>
      </c>
      <c r="R7" s="4">
        <v>3393</v>
      </c>
      <c r="S7" s="4">
        <v>3822</v>
      </c>
      <c r="T7" s="4">
        <v>4120</v>
      </c>
      <c r="U7" s="4">
        <v>4062</v>
      </c>
      <c r="V7" s="4">
        <v>3719</v>
      </c>
      <c r="W7" s="4">
        <v>3376</v>
      </c>
      <c r="X7" s="4">
        <v>4062</v>
      </c>
      <c r="Y7" s="4">
        <v>4895</v>
      </c>
      <c r="Z7" s="4">
        <v>5640</v>
      </c>
      <c r="AA7" s="4">
        <v>5713</v>
      </c>
      <c r="AB7" s="4">
        <v>5776</v>
      </c>
      <c r="AC7" s="4">
        <v>6197</v>
      </c>
      <c r="AD7" s="4">
        <f aca="true" t="shared" si="0" ref="AD7:AJ7">AD5-AD6</f>
        <v>6449</v>
      </c>
      <c r="AE7" s="4">
        <f t="shared" si="0"/>
        <v>7487</v>
      </c>
      <c r="AF7" s="4">
        <f t="shared" si="0"/>
        <v>7232</v>
      </c>
      <c r="AG7" s="4">
        <f t="shared" si="0"/>
        <v>6546</v>
      </c>
      <c r="AH7" s="4">
        <f t="shared" si="0"/>
        <v>7261</v>
      </c>
      <c r="AI7" s="4">
        <f t="shared" si="0"/>
        <v>7577</v>
      </c>
      <c r="AJ7" s="4">
        <f t="shared" si="0"/>
        <v>7730</v>
      </c>
      <c r="AK7" s="4">
        <f>AJ7*AK11/AJ11</f>
        <v>7795.690253208464</v>
      </c>
      <c r="AL7" s="4"/>
      <c r="AM7" s="4"/>
      <c r="AN7" s="4"/>
      <c r="AO7" s="4"/>
      <c r="AP7" s="4"/>
    </row>
    <row r="8" s="3" customFormat="1" ht="13.5" thickBot="1"/>
    <row r="9" spans="1:42" s="3" customFormat="1" ht="13.5" thickBot="1">
      <c r="A9" s="12" t="s">
        <v>3</v>
      </c>
      <c r="B9" s="4">
        <v>10211</v>
      </c>
      <c r="C9" s="4">
        <v>12338</v>
      </c>
      <c r="D9" s="4">
        <v>13569</v>
      </c>
      <c r="E9" s="4">
        <v>14572</v>
      </c>
      <c r="F9" s="4">
        <v>11541</v>
      </c>
      <c r="G9" s="4">
        <v>11102</v>
      </c>
      <c r="H9" s="4">
        <v>13291</v>
      </c>
      <c r="I9" s="4">
        <v>14858</v>
      </c>
      <c r="J9" s="4">
        <v>15423</v>
      </c>
      <c r="K9" s="4">
        <v>14153</v>
      </c>
      <c r="L9" s="4">
        <v>11466</v>
      </c>
      <c r="M9" s="4">
        <v>10796</v>
      </c>
      <c r="N9" s="4">
        <v>10542</v>
      </c>
      <c r="O9" s="4">
        <v>12311</v>
      </c>
      <c r="P9" s="4">
        <v>14483</v>
      </c>
      <c r="Q9" s="4">
        <v>15724</v>
      </c>
      <c r="R9" s="4">
        <v>16323</v>
      </c>
      <c r="S9" s="4">
        <v>15189</v>
      </c>
      <c r="T9" s="4">
        <v>15679</v>
      </c>
      <c r="U9" s="4">
        <v>14713</v>
      </c>
      <c r="V9" s="4">
        <v>14146</v>
      </c>
      <c r="W9" s="4">
        <v>12539</v>
      </c>
      <c r="X9" s="4">
        <v>13116</v>
      </c>
      <c r="Y9" s="4">
        <v>14199</v>
      </c>
      <c r="Z9" s="4">
        <v>15411</v>
      </c>
      <c r="AA9" s="4">
        <v>15116</v>
      </c>
      <c r="AB9" s="4">
        <v>15456</v>
      </c>
      <c r="AC9" s="4">
        <v>15500</v>
      </c>
      <c r="AD9" s="4">
        <f>AD10*AE9/AE10</f>
        <v>16387.07494065785</v>
      </c>
      <c r="AE9" s="4">
        <f>AE10*AF9/AF10</f>
        <v>17506.11371086244</v>
      </c>
      <c r="AF9" s="4">
        <v>17806</v>
      </c>
      <c r="AG9" s="4">
        <v>17468</v>
      </c>
      <c r="AH9" s="4">
        <v>17137</v>
      </c>
      <c r="AI9" s="4">
        <v>16971</v>
      </c>
      <c r="AJ9" s="4">
        <v>17298</v>
      </c>
      <c r="AK9" s="4">
        <v>17445</v>
      </c>
      <c r="AL9" s="4"/>
      <c r="AM9" s="4"/>
      <c r="AN9" s="4"/>
      <c r="AO9" s="4"/>
      <c r="AP9" s="4"/>
    </row>
    <row r="10" spans="1:42" s="3" customFormat="1" ht="13.5" thickBot="1">
      <c r="A10" s="3" t="s">
        <v>4</v>
      </c>
      <c r="B10" s="4">
        <v>8400</v>
      </c>
      <c r="C10" s="4">
        <v>10242</v>
      </c>
      <c r="D10" s="4">
        <v>10940</v>
      </c>
      <c r="E10" s="4">
        <v>11494</v>
      </c>
      <c r="F10" s="4">
        <v>8853</v>
      </c>
      <c r="G10" s="4">
        <v>8624</v>
      </c>
      <c r="H10" s="4">
        <v>10110</v>
      </c>
      <c r="I10" s="4">
        <v>11183</v>
      </c>
      <c r="J10" s="4">
        <v>11314</v>
      </c>
      <c r="K10" s="4">
        <v>10673</v>
      </c>
      <c r="L10" s="4">
        <v>8979</v>
      </c>
      <c r="M10" s="4">
        <v>8536</v>
      </c>
      <c r="N10" s="4">
        <v>7982</v>
      </c>
      <c r="O10" s="4">
        <v>9182</v>
      </c>
      <c r="P10" s="4">
        <v>10390</v>
      </c>
      <c r="Q10" s="4">
        <v>11042</v>
      </c>
      <c r="R10" s="4">
        <v>11460</v>
      </c>
      <c r="S10" s="4">
        <v>10277</v>
      </c>
      <c r="T10" s="4">
        <v>10530</v>
      </c>
      <c r="U10" s="4">
        <v>9772</v>
      </c>
      <c r="V10" s="4">
        <v>9300</v>
      </c>
      <c r="W10" s="4">
        <v>8175</v>
      </c>
      <c r="X10" s="4">
        <v>8213</v>
      </c>
      <c r="Y10" s="4">
        <v>8517</v>
      </c>
      <c r="Z10" s="4">
        <v>8990</v>
      </c>
      <c r="AA10" s="4">
        <v>8634</v>
      </c>
      <c r="AB10" s="4">
        <v>8527</v>
      </c>
      <c r="AC10" s="4">
        <v>8272</v>
      </c>
      <c r="AD10" s="4">
        <v>8142</v>
      </c>
      <c r="AE10" s="4">
        <v>8698</v>
      </c>
      <c r="AF10" s="4">
        <v>8847</v>
      </c>
      <c r="AG10" s="4">
        <v>8423</v>
      </c>
      <c r="AH10" s="4">
        <v>8103</v>
      </c>
      <c r="AI10" s="4">
        <v>7610</v>
      </c>
      <c r="AJ10" s="4">
        <v>7506</v>
      </c>
      <c r="AK10" s="4">
        <f>AJ10*AK9/AJ9</f>
        <v>7569.786680541103</v>
      </c>
      <c r="AL10" s="4"/>
      <c r="AM10" s="4"/>
      <c r="AN10" s="4"/>
      <c r="AO10" s="4"/>
      <c r="AP10" s="4"/>
    </row>
    <row r="11" spans="1:42" s="3" customFormat="1" ht="13.5" thickBot="1">
      <c r="A11" s="2" t="s">
        <v>5</v>
      </c>
      <c r="B11" s="4">
        <v>7119</v>
      </c>
      <c r="C11" s="4">
        <v>8681</v>
      </c>
      <c r="D11" s="4">
        <v>9327</v>
      </c>
      <c r="E11" s="4">
        <v>9676</v>
      </c>
      <c r="F11" s="4">
        <v>7554</v>
      </c>
      <c r="G11" s="4">
        <v>7053</v>
      </c>
      <c r="H11" s="4">
        <v>8611</v>
      </c>
      <c r="I11" s="4">
        <v>9109</v>
      </c>
      <c r="J11" s="4">
        <v>9312</v>
      </c>
      <c r="K11" s="4">
        <v>8341</v>
      </c>
      <c r="L11" s="4">
        <v>6581</v>
      </c>
      <c r="M11" s="4">
        <v>6209</v>
      </c>
      <c r="N11" s="4">
        <v>5759</v>
      </c>
      <c r="O11" s="4">
        <v>6795</v>
      </c>
      <c r="P11" s="4">
        <v>7952</v>
      </c>
      <c r="Q11" s="4">
        <v>8205</v>
      </c>
      <c r="R11" s="4">
        <v>8215</v>
      </c>
      <c r="S11" s="4">
        <v>7081</v>
      </c>
      <c r="T11" s="4">
        <v>7526</v>
      </c>
      <c r="U11" s="4">
        <v>7073</v>
      </c>
      <c r="V11" s="4">
        <v>6897</v>
      </c>
      <c r="W11" s="4">
        <v>6137</v>
      </c>
      <c r="X11" s="4">
        <v>6277</v>
      </c>
      <c r="Y11" s="4">
        <v>6741</v>
      </c>
      <c r="Z11" s="4">
        <v>7255</v>
      </c>
      <c r="AA11" s="4">
        <v>7128</v>
      </c>
      <c r="AB11" s="4">
        <v>7254</v>
      </c>
      <c r="AC11" s="4">
        <v>6917</v>
      </c>
      <c r="AD11" s="4">
        <v>6762</v>
      </c>
      <c r="AE11" s="4">
        <v>6979</v>
      </c>
      <c r="AF11" s="4">
        <v>6831</v>
      </c>
      <c r="AG11" s="4">
        <v>6325</v>
      </c>
      <c r="AH11" s="4">
        <v>5878</v>
      </c>
      <c r="AI11" s="4">
        <v>5527</v>
      </c>
      <c r="AJ11" s="4">
        <v>5357</v>
      </c>
      <c r="AK11" s="4">
        <f>AJ11*AK10/AJ10</f>
        <v>5402.524280263615</v>
      </c>
      <c r="AL11" s="4"/>
      <c r="AM11" s="4"/>
      <c r="AN11" s="4"/>
      <c r="AO11" s="4"/>
      <c r="AP11" s="4"/>
    </row>
    <row r="12" spans="1:42" s="3" customFormat="1" ht="13.5" thickBot="1">
      <c r="A12" s="2" t="s">
        <v>6</v>
      </c>
      <c r="B12" s="4">
        <v>1281</v>
      </c>
      <c r="C12" s="4">
        <v>1561</v>
      </c>
      <c r="D12" s="4">
        <v>1613</v>
      </c>
      <c r="E12" s="4">
        <v>1818</v>
      </c>
      <c r="F12" s="4">
        <v>1299</v>
      </c>
      <c r="G12" s="4">
        <v>1571</v>
      </c>
      <c r="H12" s="4">
        <v>1499</v>
      </c>
      <c r="I12" s="4">
        <v>2074</v>
      </c>
      <c r="J12" s="4">
        <v>2002</v>
      </c>
      <c r="K12" s="4">
        <v>2332</v>
      </c>
      <c r="L12" s="4">
        <v>2398</v>
      </c>
      <c r="M12" s="4">
        <v>2327</v>
      </c>
      <c r="N12" s="4">
        <v>2223</v>
      </c>
      <c r="O12" s="4">
        <v>2387</v>
      </c>
      <c r="P12" s="4">
        <v>2438</v>
      </c>
      <c r="Q12" s="4">
        <v>2837</v>
      </c>
      <c r="R12" s="4">
        <v>3245</v>
      </c>
      <c r="S12" s="4">
        <v>3196</v>
      </c>
      <c r="T12" s="4">
        <v>3004</v>
      </c>
      <c r="U12" s="4">
        <v>2699</v>
      </c>
      <c r="V12" s="4">
        <v>2403</v>
      </c>
      <c r="W12" s="4">
        <v>2038</v>
      </c>
      <c r="X12" s="4">
        <v>1936</v>
      </c>
      <c r="Y12" s="4">
        <v>1776</v>
      </c>
      <c r="Z12" s="4">
        <v>1735</v>
      </c>
      <c r="AA12" s="4">
        <v>1506</v>
      </c>
      <c r="AB12" s="4">
        <v>1273</v>
      </c>
      <c r="AC12" s="4">
        <v>1355</v>
      </c>
      <c r="AD12" s="4">
        <f>AD10-AD11</f>
        <v>1380</v>
      </c>
      <c r="AE12" s="4">
        <f aca="true" t="shared" si="1" ref="AE12:AJ12">AE10-AE11</f>
        <v>1719</v>
      </c>
      <c r="AF12" s="4">
        <f t="shared" si="1"/>
        <v>2016</v>
      </c>
      <c r="AG12" s="4">
        <f t="shared" si="1"/>
        <v>2098</v>
      </c>
      <c r="AH12" s="4">
        <f t="shared" si="1"/>
        <v>2225</v>
      </c>
      <c r="AI12" s="4">
        <f t="shared" si="1"/>
        <v>2083</v>
      </c>
      <c r="AJ12" s="4">
        <f t="shared" si="1"/>
        <v>2149</v>
      </c>
      <c r="AK12" s="4">
        <f>AJ12*AK11/AJ11</f>
        <v>2167.2624002774887</v>
      </c>
      <c r="AL12" s="4"/>
      <c r="AM12" s="4"/>
      <c r="AN12" s="4"/>
      <c r="AO12" s="4"/>
      <c r="AP12" s="4"/>
    </row>
    <row r="13" spans="1:42" s="3" customFormat="1" ht="13.5" thickBot="1">
      <c r="A13" s="3" t="s">
        <v>7</v>
      </c>
      <c r="B13" s="4">
        <v>1811</v>
      </c>
      <c r="C13" s="4">
        <v>2096</v>
      </c>
      <c r="D13" s="4">
        <v>2629</v>
      </c>
      <c r="E13" s="4">
        <v>3148</v>
      </c>
      <c r="F13" s="4">
        <v>2688</v>
      </c>
      <c r="G13" s="4">
        <v>2478</v>
      </c>
      <c r="H13" s="4">
        <v>3181</v>
      </c>
      <c r="I13" s="4">
        <v>3675</v>
      </c>
      <c r="J13" s="4">
        <v>4109</v>
      </c>
      <c r="K13" s="4">
        <v>3480</v>
      </c>
      <c r="L13" s="4">
        <v>2487</v>
      </c>
      <c r="M13" s="4">
        <v>2260</v>
      </c>
      <c r="N13" s="4">
        <v>2560</v>
      </c>
      <c r="O13" s="4">
        <v>3129</v>
      </c>
      <c r="P13" s="4">
        <v>4093</v>
      </c>
      <c r="Q13" s="4">
        <v>4682</v>
      </c>
      <c r="R13" s="4">
        <v>4863</v>
      </c>
      <c r="S13" s="4">
        <v>4912</v>
      </c>
      <c r="T13" s="4">
        <v>5149</v>
      </c>
      <c r="U13" s="4">
        <v>4941</v>
      </c>
      <c r="V13" s="4">
        <v>4846</v>
      </c>
      <c r="W13" s="4">
        <v>4365</v>
      </c>
      <c r="X13" s="4">
        <v>4903</v>
      </c>
      <c r="Y13" s="4">
        <v>5681</v>
      </c>
      <c r="Z13" s="4">
        <v>6421</v>
      </c>
      <c r="AA13" s="4">
        <v>6481</v>
      </c>
      <c r="AB13" s="4">
        <v>6930</v>
      </c>
      <c r="AC13" s="4">
        <v>7228</v>
      </c>
      <c r="AD13" s="4">
        <f aca="true" t="shared" si="2" ref="AD13:AE15">AC13*AD12/AC12</f>
        <v>7361.357933579336</v>
      </c>
      <c r="AE13" s="4">
        <f t="shared" si="2"/>
        <v>9169.69151291513</v>
      </c>
      <c r="AF13" s="4">
        <v>8954</v>
      </c>
      <c r="AG13" s="4">
        <v>9046</v>
      </c>
      <c r="AH13" s="4">
        <v>9035</v>
      </c>
      <c r="AI13" s="4">
        <v>9356</v>
      </c>
      <c r="AJ13" s="4">
        <v>9793</v>
      </c>
      <c r="AK13" s="4">
        <v>9778</v>
      </c>
      <c r="AL13" s="4"/>
      <c r="AM13" s="4"/>
      <c r="AN13" s="4"/>
      <c r="AO13" s="4"/>
      <c r="AP13" s="4"/>
    </row>
    <row r="14" spans="1:42" s="3" customFormat="1" ht="13.5" thickBot="1">
      <c r="A14" s="2" t="s">
        <v>5</v>
      </c>
      <c r="B14" s="4">
        <v>1746</v>
      </c>
      <c r="C14" s="4">
        <v>2011</v>
      </c>
      <c r="D14" s="4">
        <v>2486</v>
      </c>
      <c r="E14" s="4">
        <v>2916</v>
      </c>
      <c r="F14" s="4">
        <v>2512</v>
      </c>
      <c r="G14" s="4">
        <v>2249</v>
      </c>
      <c r="H14" s="4">
        <v>2944</v>
      </c>
      <c r="I14" s="4">
        <v>3352</v>
      </c>
      <c r="J14" s="4">
        <v>3773</v>
      </c>
      <c r="K14" s="4">
        <v>3010</v>
      </c>
      <c r="L14" s="4">
        <v>2001</v>
      </c>
      <c r="M14" s="4">
        <v>1809</v>
      </c>
      <c r="N14" s="4">
        <v>2146</v>
      </c>
      <c r="O14" s="4">
        <v>2658</v>
      </c>
      <c r="P14" s="4">
        <v>3475</v>
      </c>
      <c r="Q14" s="4">
        <v>3902</v>
      </c>
      <c r="R14" s="4">
        <v>3921</v>
      </c>
      <c r="S14" s="4">
        <v>4055</v>
      </c>
      <c r="T14" s="4">
        <v>4508</v>
      </c>
      <c r="U14" s="4">
        <v>4403</v>
      </c>
      <c r="V14" s="4">
        <v>4215</v>
      </c>
      <c r="W14" s="4">
        <v>3813</v>
      </c>
      <c r="X14" s="4">
        <v>4481</v>
      </c>
      <c r="Y14" s="4">
        <v>5287</v>
      </c>
      <c r="Z14" s="4">
        <v>5995</v>
      </c>
      <c r="AA14" s="4">
        <v>6064</v>
      </c>
      <c r="AB14" s="4">
        <v>6478</v>
      </c>
      <c r="AC14" s="4">
        <v>6633</v>
      </c>
      <c r="AD14" s="4">
        <f t="shared" si="2"/>
        <v>6755.380073800738</v>
      </c>
      <c r="AE14" s="4">
        <f t="shared" si="2"/>
        <v>8414.853874538745</v>
      </c>
      <c r="AF14" s="4">
        <v>7651</v>
      </c>
      <c r="AG14" s="4">
        <v>7718</v>
      </c>
      <c r="AH14" s="4">
        <v>7647</v>
      </c>
      <c r="AI14" s="4">
        <v>7801</v>
      </c>
      <c r="AJ14" s="4">
        <v>8115</v>
      </c>
      <c r="AK14" s="4">
        <v>8065</v>
      </c>
      <c r="AL14" s="4"/>
      <c r="AM14" s="4"/>
      <c r="AN14" s="4"/>
      <c r="AO14" s="4"/>
      <c r="AP14" s="4"/>
    </row>
    <row r="15" spans="1:42" s="3" customFormat="1" ht="13.5" thickBot="1">
      <c r="A15" s="2" t="s">
        <v>8</v>
      </c>
      <c r="B15" s="4">
        <v>65</v>
      </c>
      <c r="C15" s="4">
        <v>85</v>
      </c>
      <c r="D15" s="4">
        <v>143</v>
      </c>
      <c r="E15" s="4">
        <v>232</v>
      </c>
      <c r="F15" s="4">
        <v>176</v>
      </c>
      <c r="G15" s="4">
        <v>229</v>
      </c>
      <c r="H15" s="4">
        <v>237</v>
      </c>
      <c r="I15" s="4">
        <v>323</v>
      </c>
      <c r="J15" s="4">
        <v>336</v>
      </c>
      <c r="K15" s="4">
        <v>470</v>
      </c>
      <c r="L15" s="4">
        <v>486</v>
      </c>
      <c r="M15" s="4">
        <v>451</v>
      </c>
      <c r="N15" s="4">
        <v>414</v>
      </c>
      <c r="O15" s="4">
        <v>471</v>
      </c>
      <c r="P15" s="4">
        <v>618</v>
      </c>
      <c r="Q15" s="4">
        <v>780</v>
      </c>
      <c r="R15" s="4">
        <v>942</v>
      </c>
      <c r="S15" s="4">
        <v>857</v>
      </c>
      <c r="T15" s="4">
        <v>641</v>
      </c>
      <c r="U15" s="4">
        <v>538</v>
      </c>
      <c r="V15" s="4">
        <v>631</v>
      </c>
      <c r="W15" s="4">
        <v>552</v>
      </c>
      <c r="X15" s="4">
        <v>422</v>
      </c>
      <c r="Y15" s="4">
        <v>394</v>
      </c>
      <c r="Z15" s="4">
        <v>426</v>
      </c>
      <c r="AA15" s="4">
        <v>417</v>
      </c>
      <c r="AB15" s="4">
        <v>452</v>
      </c>
      <c r="AC15" s="4">
        <v>595</v>
      </c>
      <c r="AD15" s="4">
        <f t="shared" si="2"/>
        <v>605.9778597785978</v>
      </c>
      <c r="AE15" s="4">
        <f t="shared" si="2"/>
        <v>754.8376383763838</v>
      </c>
      <c r="AF15" s="4">
        <f>AF13-AF14</f>
        <v>1303</v>
      </c>
      <c r="AG15" s="4">
        <f>AG13-AG14</f>
        <v>1328</v>
      </c>
      <c r="AH15" s="4">
        <f>AH13-AH14</f>
        <v>1388</v>
      </c>
      <c r="AI15" s="4">
        <f>AI13-AI14</f>
        <v>1555</v>
      </c>
      <c r="AJ15" s="4">
        <f>AJ13-AJ14</f>
        <v>1678</v>
      </c>
      <c r="AK15" s="4">
        <f>AJ15*AK14/AJ14</f>
        <v>1667.6611213801602</v>
      </c>
      <c r="AL15" s="4"/>
      <c r="AM15" s="4"/>
      <c r="AN15" s="4"/>
      <c r="AO15" s="4"/>
      <c r="AP15" s="4"/>
    </row>
    <row r="16" s="3" customFormat="1" ht="12.75"/>
    <row r="17" spans="2:42" s="1" customFormat="1" ht="13.5" thickBot="1">
      <c r="B17" s="1">
        <v>1970</v>
      </c>
      <c r="C17" s="1">
        <v>1971</v>
      </c>
      <c r="D17" s="1">
        <v>1972</v>
      </c>
      <c r="E17" s="1">
        <v>1973</v>
      </c>
      <c r="F17" s="1">
        <v>1974</v>
      </c>
      <c r="G17" s="1">
        <v>1975</v>
      </c>
      <c r="H17" s="1">
        <v>1976</v>
      </c>
      <c r="I17" s="1">
        <v>1977</v>
      </c>
      <c r="J17" s="1">
        <v>1978</v>
      </c>
      <c r="K17" s="1">
        <v>1979</v>
      </c>
      <c r="L17" s="1">
        <v>1980</v>
      </c>
      <c r="M17" s="1">
        <v>1981</v>
      </c>
      <c r="N17" s="1">
        <v>1982</v>
      </c>
      <c r="O17" s="1">
        <v>1983</v>
      </c>
      <c r="P17" s="1">
        <v>1984</v>
      </c>
      <c r="Q17" s="1">
        <v>1985</v>
      </c>
      <c r="R17" s="1">
        <v>1986</v>
      </c>
      <c r="S17" s="1">
        <v>1987</v>
      </c>
      <c r="T17" s="1">
        <v>1988</v>
      </c>
      <c r="U17" s="1">
        <v>1989</v>
      </c>
      <c r="V17" s="1">
        <v>1990</v>
      </c>
      <c r="W17" s="1">
        <v>1991</v>
      </c>
      <c r="X17" s="1">
        <v>1992</v>
      </c>
      <c r="Y17" s="1">
        <v>1993</v>
      </c>
      <c r="Z17" s="1">
        <v>1994</v>
      </c>
      <c r="AA17" s="1">
        <v>1995</v>
      </c>
      <c r="AB17" s="1">
        <v>1996</v>
      </c>
      <c r="AC17" s="1">
        <v>1997</v>
      </c>
      <c r="AD17" s="1">
        <v>1998</v>
      </c>
      <c r="AE17" s="1">
        <v>1999</v>
      </c>
      <c r="AF17" s="1">
        <v>2000</v>
      </c>
      <c r="AG17" s="1">
        <v>2001</v>
      </c>
      <c r="AH17" s="1">
        <v>2002</v>
      </c>
      <c r="AI17" s="1">
        <v>2003</v>
      </c>
      <c r="AJ17" s="1">
        <v>2004</v>
      </c>
      <c r="AK17" s="1">
        <v>2005</v>
      </c>
      <c r="AL17" s="1">
        <v>2006</v>
      </c>
      <c r="AM17" s="1">
        <v>2007</v>
      </c>
      <c r="AN17" s="1">
        <v>2008</v>
      </c>
      <c r="AO17" s="1">
        <v>2009</v>
      </c>
      <c r="AP17" s="1">
        <v>2010</v>
      </c>
    </row>
    <row r="18" spans="1:42" s="3" customFormat="1" ht="13.5" thickBot="1">
      <c r="A18" s="2" t="s">
        <v>9</v>
      </c>
      <c r="B18" s="9">
        <f>B12/B10</f>
        <v>0.1525</v>
      </c>
      <c r="C18" s="9">
        <f aca="true" t="shared" si="3" ref="C18:AC18">C12/C10</f>
        <v>0.1524116383518844</v>
      </c>
      <c r="D18" s="9">
        <f t="shared" si="3"/>
        <v>0.14744058500914076</v>
      </c>
      <c r="E18" s="9">
        <f t="shared" si="3"/>
        <v>0.15816947972855402</v>
      </c>
      <c r="F18" s="9">
        <f t="shared" si="3"/>
        <v>0.14672992206031854</v>
      </c>
      <c r="G18" s="9">
        <f t="shared" si="3"/>
        <v>0.1821660482374768</v>
      </c>
      <c r="H18" s="9">
        <f t="shared" si="3"/>
        <v>0.14826904055390702</v>
      </c>
      <c r="I18" s="9">
        <f t="shared" si="3"/>
        <v>0.18546007332558348</v>
      </c>
      <c r="J18" s="9">
        <f t="shared" si="3"/>
        <v>0.17694891285133463</v>
      </c>
      <c r="K18" s="9">
        <f t="shared" si="3"/>
        <v>0.2184952684343671</v>
      </c>
      <c r="L18" s="9">
        <f t="shared" si="3"/>
        <v>0.2670676021828711</v>
      </c>
      <c r="M18" s="9">
        <f t="shared" si="3"/>
        <v>0.27261012183692596</v>
      </c>
      <c r="N18" s="9">
        <f t="shared" si="3"/>
        <v>0.2785016286644951</v>
      </c>
      <c r="O18" s="9">
        <f t="shared" si="3"/>
        <v>0.2599651492049662</v>
      </c>
      <c r="P18" s="9">
        <f t="shared" si="3"/>
        <v>0.23464870067372473</v>
      </c>
      <c r="Q18" s="9">
        <f t="shared" si="3"/>
        <v>0.25692809273682304</v>
      </c>
      <c r="R18" s="9">
        <f t="shared" si="3"/>
        <v>0.2831588132635253</v>
      </c>
      <c r="S18" s="9">
        <f t="shared" si="3"/>
        <v>0.3109856962148487</v>
      </c>
      <c r="T18" s="9">
        <f t="shared" si="3"/>
        <v>0.2852801519468186</v>
      </c>
      <c r="U18" s="9">
        <f t="shared" si="3"/>
        <v>0.27619729840360213</v>
      </c>
      <c r="V18" s="9">
        <f t="shared" si="3"/>
        <v>0.2583870967741935</v>
      </c>
      <c r="W18" s="9">
        <f t="shared" si="3"/>
        <v>0.2492966360856269</v>
      </c>
      <c r="X18" s="9">
        <f t="shared" si="3"/>
        <v>0.23572385242907584</v>
      </c>
      <c r="Y18" s="9">
        <f t="shared" si="3"/>
        <v>0.20852412821415992</v>
      </c>
      <c r="Z18" s="9">
        <f t="shared" si="3"/>
        <v>0.19299221357063404</v>
      </c>
      <c r="AA18" s="9">
        <f t="shared" si="3"/>
        <v>0.1744266851980542</v>
      </c>
      <c r="AB18" s="9">
        <f t="shared" si="3"/>
        <v>0.14929048903483053</v>
      </c>
      <c r="AC18" s="9">
        <f t="shared" si="3"/>
        <v>0.1638056092843327</v>
      </c>
      <c r="AD18" s="9">
        <f aca="true" t="shared" si="4" ref="AD18:AK18">AD12/AD10</f>
        <v>0.1694915254237288</v>
      </c>
      <c r="AE18" s="9">
        <f t="shared" si="4"/>
        <v>0.19763163945734652</v>
      </c>
      <c r="AF18" s="9">
        <f t="shared" si="4"/>
        <v>0.2278738555442523</v>
      </c>
      <c r="AG18" s="9">
        <f t="shared" si="4"/>
        <v>0.24907990027306184</v>
      </c>
      <c r="AH18" s="9">
        <f t="shared" si="4"/>
        <v>0.274589658151302</v>
      </c>
      <c r="AI18" s="9">
        <f t="shared" si="4"/>
        <v>0.27371879106438896</v>
      </c>
      <c r="AJ18" s="9">
        <f t="shared" si="4"/>
        <v>0.2863042899014122</v>
      </c>
      <c r="AK18" s="9">
        <f t="shared" si="4"/>
        <v>0.2863042899014122</v>
      </c>
      <c r="AL18" s="9"/>
      <c r="AM18" s="9"/>
      <c r="AN18" s="9"/>
      <c r="AO18" s="9"/>
      <c r="AP18" s="9"/>
    </row>
    <row r="19" spans="1:42" s="3" customFormat="1" ht="13.5" thickBot="1">
      <c r="A19" s="2" t="s">
        <v>10</v>
      </c>
      <c r="B19" s="9">
        <f>B15/B13</f>
        <v>0.03589177250138045</v>
      </c>
      <c r="C19" s="9">
        <f aca="true" t="shared" si="5" ref="C19:AC19">C15/C13</f>
        <v>0.040553435114503815</v>
      </c>
      <c r="D19" s="9">
        <f t="shared" si="5"/>
        <v>0.05439330543933055</v>
      </c>
      <c r="E19" s="9">
        <f t="shared" si="5"/>
        <v>0.07369758576874205</v>
      </c>
      <c r="F19" s="9">
        <f t="shared" si="5"/>
        <v>0.06547619047619048</v>
      </c>
      <c r="G19" s="9">
        <f t="shared" si="5"/>
        <v>0.0924132364810331</v>
      </c>
      <c r="H19" s="9">
        <f t="shared" si="5"/>
        <v>0.07450487268154668</v>
      </c>
      <c r="I19" s="9">
        <f t="shared" si="5"/>
        <v>0.08789115646258504</v>
      </c>
      <c r="J19" s="9">
        <f t="shared" si="5"/>
        <v>0.0817717206132879</v>
      </c>
      <c r="K19" s="9">
        <f t="shared" si="5"/>
        <v>0.13505747126436782</v>
      </c>
      <c r="L19" s="9">
        <f t="shared" si="5"/>
        <v>0.195416164053076</v>
      </c>
      <c r="M19" s="9">
        <f t="shared" si="5"/>
        <v>0.1995575221238938</v>
      </c>
      <c r="N19" s="9">
        <f t="shared" si="5"/>
        <v>0.16171875</v>
      </c>
      <c r="O19" s="9">
        <f t="shared" si="5"/>
        <v>0.15052732502396932</v>
      </c>
      <c r="P19" s="9">
        <f t="shared" si="5"/>
        <v>0.1509894942584901</v>
      </c>
      <c r="Q19" s="9">
        <f t="shared" si="5"/>
        <v>0.16659547202050407</v>
      </c>
      <c r="R19" s="9">
        <f t="shared" si="5"/>
        <v>0.19370758790869833</v>
      </c>
      <c r="S19" s="9">
        <f t="shared" si="5"/>
        <v>0.17447068403908794</v>
      </c>
      <c r="T19" s="9">
        <f t="shared" si="5"/>
        <v>0.12449019227034376</v>
      </c>
      <c r="U19" s="9">
        <f t="shared" si="5"/>
        <v>0.10888484112527828</v>
      </c>
      <c r="V19" s="9">
        <f t="shared" si="5"/>
        <v>0.13021048287247214</v>
      </c>
      <c r="W19" s="9">
        <f t="shared" si="5"/>
        <v>0.12646048109965635</v>
      </c>
      <c r="X19" s="9">
        <f t="shared" si="5"/>
        <v>0.086069753212319</v>
      </c>
      <c r="Y19" s="9">
        <f t="shared" si="5"/>
        <v>0.06935398697412427</v>
      </c>
      <c r="Z19" s="9">
        <f t="shared" si="5"/>
        <v>0.06634480610496807</v>
      </c>
      <c r="AA19" s="9">
        <f t="shared" si="5"/>
        <v>0.06434192254281747</v>
      </c>
      <c r="AB19" s="9">
        <f t="shared" si="5"/>
        <v>0.06522366522366523</v>
      </c>
      <c r="AC19" s="9">
        <f t="shared" si="5"/>
        <v>0.08231876037631433</v>
      </c>
      <c r="AD19" s="9">
        <f aca="true" t="shared" si="6" ref="AD19:AK19">AD15/AD13</f>
        <v>0.08231876037631433</v>
      </c>
      <c r="AE19" s="9">
        <f t="shared" si="6"/>
        <v>0.08231876037631433</v>
      </c>
      <c r="AF19" s="9">
        <f t="shared" si="6"/>
        <v>0.14552155461246372</v>
      </c>
      <c r="AG19" s="9">
        <f t="shared" si="6"/>
        <v>0.1468052177758125</v>
      </c>
      <c r="AH19" s="9">
        <f t="shared" si="6"/>
        <v>0.15362479247371333</v>
      </c>
      <c r="AI19" s="9">
        <f t="shared" si="6"/>
        <v>0.16620350577169732</v>
      </c>
      <c r="AJ19" s="9">
        <f t="shared" si="6"/>
        <v>0.1713468804247932</v>
      </c>
      <c r="AK19" s="9">
        <f t="shared" si="6"/>
        <v>0.17055237485990593</v>
      </c>
      <c r="AL19" s="9"/>
      <c r="AM19" s="9"/>
      <c r="AN19" s="9"/>
      <c r="AO19" s="9"/>
      <c r="AP19" s="9"/>
    </row>
    <row r="20" spans="1:42" s="3" customFormat="1" ht="13.5" thickBot="1">
      <c r="A20" s="2" t="s">
        <v>11</v>
      </c>
      <c r="B20" s="9">
        <f>(B12+B15)/B9</f>
        <v>0.13181862697091373</v>
      </c>
      <c r="C20" s="9">
        <f aca="true" t="shared" si="7" ref="C20:AC20">(C12+C15)/C9</f>
        <v>0.13340898038579996</v>
      </c>
      <c r="D20" s="9">
        <f t="shared" si="7"/>
        <v>0.12941263173409978</v>
      </c>
      <c r="E20" s="9">
        <f t="shared" si="7"/>
        <v>0.14068075761734833</v>
      </c>
      <c r="F20" s="9">
        <f t="shared" si="7"/>
        <v>0.12780521618577245</v>
      </c>
      <c r="G20" s="9">
        <f t="shared" si="7"/>
        <v>0.16213294901819492</v>
      </c>
      <c r="H20" s="9">
        <f t="shared" si="7"/>
        <v>0.1306147016778271</v>
      </c>
      <c r="I20" s="9">
        <f t="shared" si="7"/>
        <v>0.16132723112128147</v>
      </c>
      <c r="J20" s="9">
        <f t="shared" si="7"/>
        <v>0.15159177851261105</v>
      </c>
      <c r="K20" s="9">
        <f t="shared" si="7"/>
        <v>0.19797922701900658</v>
      </c>
      <c r="L20" s="9">
        <f t="shared" si="7"/>
        <v>0.2515262515262515</v>
      </c>
      <c r="M20" s="9">
        <f t="shared" si="7"/>
        <v>0.2573175250092627</v>
      </c>
      <c r="N20" s="9">
        <f t="shared" si="7"/>
        <v>0.25014228799089355</v>
      </c>
      <c r="O20" s="9">
        <f t="shared" si="7"/>
        <v>0.2321501096580294</v>
      </c>
      <c r="P20" s="9">
        <f t="shared" si="7"/>
        <v>0.21100600704273975</v>
      </c>
      <c r="Q20" s="9">
        <f t="shared" si="7"/>
        <v>0.2300305265835665</v>
      </c>
      <c r="R20" s="9">
        <f t="shared" si="7"/>
        <v>0.2565092201188507</v>
      </c>
      <c r="S20" s="9">
        <f t="shared" si="7"/>
        <v>0.26683784317598264</v>
      </c>
      <c r="T20" s="9">
        <f t="shared" si="7"/>
        <v>0.23247656100516614</v>
      </c>
      <c r="U20" s="9">
        <f t="shared" si="7"/>
        <v>0.22000951539454905</v>
      </c>
      <c r="V20" s="9">
        <f t="shared" si="7"/>
        <v>0.21447759083839954</v>
      </c>
      <c r="W20" s="9">
        <f t="shared" si="7"/>
        <v>0.20655554669431375</v>
      </c>
      <c r="X20" s="9">
        <f t="shared" si="7"/>
        <v>0.1797804208600183</v>
      </c>
      <c r="Y20" s="9">
        <f t="shared" si="7"/>
        <v>0.15282766391999436</v>
      </c>
      <c r="Z20" s="9">
        <f t="shared" si="7"/>
        <v>0.140224514956849</v>
      </c>
      <c r="AA20" s="9">
        <f t="shared" si="7"/>
        <v>0.12721619476051865</v>
      </c>
      <c r="AB20" s="9">
        <f t="shared" si="7"/>
        <v>0.11160714285714286</v>
      </c>
      <c r="AC20" s="9">
        <f t="shared" si="7"/>
        <v>0.12580645161290321</v>
      </c>
      <c r="AD20" s="9">
        <f aca="true" t="shared" si="8" ref="AD20:AK20">(AD12+AD15)/AD9</f>
        <v>0.12119172378050233</v>
      </c>
      <c r="AE20" s="9">
        <f t="shared" si="8"/>
        <v>0.14131278245047513</v>
      </c>
      <c r="AF20" s="9">
        <f t="shared" si="8"/>
        <v>0.18639784342356508</v>
      </c>
      <c r="AG20" s="9">
        <f t="shared" si="8"/>
        <v>0.1961300664071445</v>
      </c>
      <c r="AH20" s="9">
        <f t="shared" si="8"/>
        <v>0.2108303670420727</v>
      </c>
      <c r="AI20" s="9">
        <f t="shared" si="8"/>
        <v>0.21436568263508338</v>
      </c>
      <c r="AJ20" s="9">
        <f t="shared" si="8"/>
        <v>0.2212394496473581</v>
      </c>
      <c r="AK20" s="9">
        <f t="shared" si="8"/>
        <v>0.21982937928676693</v>
      </c>
      <c r="AL20" s="9"/>
      <c r="AM20" s="9"/>
      <c r="AN20" s="9"/>
      <c r="AO20" s="9"/>
      <c r="AP20" s="9"/>
    </row>
    <row r="21" spans="1:42" s="3" customFormat="1" ht="12.75">
      <c r="A21" s="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1"/>
      <c r="AM21" s="11"/>
      <c r="AN21" s="11"/>
      <c r="AO21" s="11"/>
      <c r="AP21" s="11"/>
    </row>
    <row r="22" spans="2:42" s="1" customFormat="1" ht="13.5" thickBot="1">
      <c r="B22" s="1">
        <v>1970</v>
      </c>
      <c r="C22" s="1">
        <v>1971</v>
      </c>
      <c r="D22" s="1">
        <v>1972</v>
      </c>
      <c r="E22" s="1">
        <v>1973</v>
      </c>
      <c r="F22" s="1">
        <v>1974</v>
      </c>
      <c r="G22" s="1">
        <v>1975</v>
      </c>
      <c r="H22" s="1">
        <v>1976</v>
      </c>
      <c r="I22" s="1">
        <v>1977</v>
      </c>
      <c r="J22" s="1">
        <v>1978</v>
      </c>
      <c r="K22" s="1">
        <v>1979</v>
      </c>
      <c r="L22" s="1">
        <v>1980</v>
      </c>
      <c r="M22" s="1">
        <v>1981</v>
      </c>
      <c r="N22" s="1">
        <v>1982</v>
      </c>
      <c r="O22" s="1">
        <v>1983</v>
      </c>
      <c r="P22" s="1">
        <v>1984</v>
      </c>
      <c r="Q22" s="1">
        <v>1985</v>
      </c>
      <c r="R22" s="1">
        <v>1986</v>
      </c>
      <c r="S22" s="1">
        <v>1987</v>
      </c>
      <c r="T22" s="1">
        <v>1988</v>
      </c>
      <c r="U22" s="1">
        <v>1989</v>
      </c>
      <c r="V22" s="1">
        <v>1990</v>
      </c>
      <c r="W22" s="1">
        <v>1991</v>
      </c>
      <c r="X22" s="1">
        <v>1992</v>
      </c>
      <c r="Y22" s="1">
        <v>1993</v>
      </c>
      <c r="Z22" s="1">
        <v>1994</v>
      </c>
      <c r="AA22" s="1">
        <v>1995</v>
      </c>
      <c r="AB22" s="1">
        <v>1996</v>
      </c>
      <c r="AC22" s="1">
        <v>1997</v>
      </c>
      <c r="AD22" s="1">
        <v>1998</v>
      </c>
      <c r="AE22" s="1">
        <v>1999</v>
      </c>
      <c r="AF22" s="1">
        <v>2000</v>
      </c>
      <c r="AG22" s="1">
        <v>2001</v>
      </c>
      <c r="AH22" s="1">
        <v>2002</v>
      </c>
      <c r="AI22" s="1">
        <v>2003</v>
      </c>
      <c r="AJ22" s="1">
        <v>2004</v>
      </c>
      <c r="AK22" s="1">
        <v>2005</v>
      </c>
      <c r="AL22" s="1">
        <v>2006</v>
      </c>
      <c r="AM22" s="1">
        <v>2007</v>
      </c>
      <c r="AN22" s="1">
        <v>2008</v>
      </c>
      <c r="AO22" s="1">
        <v>2009</v>
      </c>
      <c r="AP22" s="1">
        <v>2010</v>
      </c>
    </row>
    <row r="23" spans="1:42" s="3" customFormat="1" ht="13.5" thickBot="1">
      <c r="A23" s="2" t="s">
        <v>14</v>
      </c>
      <c r="B23" s="9">
        <f aca="true" t="shared" si="9" ref="B23:AK23">B13/B9</f>
        <v>0.17735775144452062</v>
      </c>
      <c r="C23" s="9">
        <f t="shared" si="9"/>
        <v>0.16988166639649863</v>
      </c>
      <c r="D23" s="9">
        <f t="shared" si="9"/>
        <v>0.19375046060874052</v>
      </c>
      <c r="E23" s="9">
        <f t="shared" si="9"/>
        <v>0.21603074389239638</v>
      </c>
      <c r="F23" s="9">
        <f t="shared" si="9"/>
        <v>0.232908760072784</v>
      </c>
      <c r="G23" s="9">
        <f t="shared" si="9"/>
        <v>0.223203026481715</v>
      </c>
      <c r="H23" s="9">
        <f t="shared" si="9"/>
        <v>0.23933488827025806</v>
      </c>
      <c r="I23" s="9">
        <f t="shared" si="9"/>
        <v>0.24734149952887333</v>
      </c>
      <c r="J23" s="9">
        <f t="shared" si="9"/>
        <v>0.2664202813979122</v>
      </c>
      <c r="K23" s="9">
        <f t="shared" si="9"/>
        <v>0.24588426482017947</v>
      </c>
      <c r="L23" s="9">
        <f t="shared" si="9"/>
        <v>0.21690214547357403</v>
      </c>
      <c r="M23" s="9">
        <f t="shared" si="9"/>
        <v>0.2093367914042238</v>
      </c>
      <c r="N23" s="9">
        <f t="shared" si="9"/>
        <v>0.2428381711250237</v>
      </c>
      <c r="O23" s="9">
        <f t="shared" si="9"/>
        <v>0.25416294370887826</v>
      </c>
      <c r="P23" s="9">
        <f t="shared" si="9"/>
        <v>0.2826071946419941</v>
      </c>
      <c r="Q23" s="9">
        <f t="shared" si="9"/>
        <v>0.29776138387178835</v>
      </c>
      <c r="R23" s="9">
        <f t="shared" si="9"/>
        <v>0.2979231758867855</v>
      </c>
      <c r="S23" s="9">
        <f t="shared" si="9"/>
        <v>0.32339192836921454</v>
      </c>
      <c r="T23" s="9">
        <f t="shared" si="9"/>
        <v>0.3284010459850756</v>
      </c>
      <c r="U23" s="9">
        <f t="shared" si="9"/>
        <v>0.3358254604771291</v>
      </c>
      <c r="V23" s="9">
        <f t="shared" si="9"/>
        <v>0.34257033790470803</v>
      </c>
      <c r="W23" s="9">
        <f t="shared" si="9"/>
        <v>0.34811388467979903</v>
      </c>
      <c r="X23" s="9">
        <f t="shared" si="9"/>
        <v>0.3738182372674596</v>
      </c>
      <c r="Y23" s="9">
        <f t="shared" si="9"/>
        <v>0.4000985984928516</v>
      </c>
      <c r="Z23" s="9">
        <f t="shared" si="9"/>
        <v>0.4166504444877036</v>
      </c>
      <c r="AA23" s="9">
        <f t="shared" si="9"/>
        <v>0.42875099232601216</v>
      </c>
      <c r="AB23" s="9">
        <f t="shared" si="9"/>
        <v>0.4483695652173913</v>
      </c>
      <c r="AC23" s="9">
        <f t="shared" si="9"/>
        <v>0.4663225806451613</v>
      </c>
      <c r="AD23" s="9">
        <f t="shared" si="9"/>
        <v>0.4492173228130619</v>
      </c>
      <c r="AE23" s="9">
        <f t="shared" si="9"/>
        <v>0.5237993802830945</v>
      </c>
      <c r="AF23" s="9">
        <f t="shared" si="9"/>
        <v>0.5028642030776143</v>
      </c>
      <c r="AG23" s="9">
        <f t="shared" si="9"/>
        <v>0.5178612319670254</v>
      </c>
      <c r="AH23" s="9">
        <f t="shared" si="9"/>
        <v>0.5272218007819338</v>
      </c>
      <c r="AI23" s="9">
        <f t="shared" si="9"/>
        <v>0.5512933828295328</v>
      </c>
      <c r="AJ23" s="9">
        <f t="shared" si="9"/>
        <v>0.5661348132732108</v>
      </c>
      <c r="AK23" s="9">
        <f t="shared" si="9"/>
        <v>0.5605044425336773</v>
      </c>
      <c r="AL23" s="9"/>
      <c r="AM23" s="9"/>
      <c r="AN23" s="9"/>
      <c r="AO23" s="9"/>
      <c r="AP23" s="9"/>
    </row>
    <row r="24" s="3" customFormat="1" ht="12.75"/>
    <row r="25" s="3" customFormat="1" ht="12.75">
      <c r="B25" s="3" t="s">
        <v>12</v>
      </c>
    </row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</sheetData>
  <printOptions/>
  <pageMargins left="0.3" right="0.3" top="0.7" bottom="0.7" header="0.5" footer="0.5"/>
  <pageSetup orientation="landscape" paperSize="9" scale="65"/>
  <headerFooter alignWithMargins="0">
    <oddHeader>&amp;L&amp;6PLB&amp;CUSVehicleSales.xls&amp;R&amp;D, &amp;T</oddHeader>
    <oddFooter>&amp;L&amp;C- &amp;P -&amp;R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2007-04-17T21:16:22Z</cp:lastPrinted>
  <dcterms:created xsi:type="dcterms:W3CDTF">2007-04-17T19:20:34Z</dcterms:created>
  <cp:category/>
  <cp:version/>
  <cp:contentType/>
  <cp:contentStatus/>
</cp:coreProperties>
</file>