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180" windowWidth="17760" windowHeight="15160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<sst xmlns="http://schemas.openxmlformats.org/spreadsheetml/2006/main" count="46" uniqueCount="39">
  <si>
    <t>b</t>
  </si>
  <si>
    <t>Broker Fee Rate</t>
  </si>
  <si>
    <t>T</t>
  </si>
  <si>
    <t>r</t>
  </si>
  <si>
    <t>Interest rate</t>
  </si>
  <si>
    <t>C</t>
  </si>
  <si>
    <t>Y</t>
  </si>
  <si>
    <t>Income</t>
  </si>
  <si>
    <t>C =</t>
  </si>
  <si>
    <t>bT +</t>
  </si>
  <si>
    <t xml:space="preserve"> rC</t>
  </si>
  <si>
    <t>bY</t>
  </si>
  <si>
    <t>+</t>
  </si>
  <si>
    <t>sqrt</t>
  </si>
  <si>
    <t>2bY</t>
  </si>
  <si>
    <t xml:space="preserve">1. C = </t>
  </si>
  <si>
    <t xml:space="preserve">2. C =  </t>
  </si>
  <si>
    <r>
      <t>3. C</t>
    </r>
    <r>
      <rPr>
        <vertAlign val="subscript"/>
        <sz val="22"/>
        <rFont val="Helv"/>
        <family val="0"/>
      </rPr>
      <t>min</t>
    </r>
    <r>
      <rPr>
        <sz val="14"/>
        <rFont val="Helv"/>
        <family val="0"/>
      </rPr>
      <t xml:space="preserve">  =  </t>
    </r>
  </si>
  <si>
    <t>Cost minimization (through the first derivative of 2 with respect to C) requires that:</t>
  </si>
  <si>
    <t>The Tobin Transactions Model</t>
  </si>
  <si>
    <t>How should an individual allocate  cash withdrawals from a bank?</t>
  </si>
  <si>
    <t>The answer depends on the broker fee rate and the rate of interest.</t>
  </si>
  <si>
    <t>William Baumol and James Tobin provided an answer that depends</t>
  </si>
  <si>
    <t>on the underlying slope of the LM curve in the IS-LM model.</t>
  </si>
  <si>
    <t>T = Y/C</t>
  </si>
  <si>
    <t>Transactions Cost</t>
  </si>
  <si>
    <t xml:space="preserve"> + Foregone interest</t>
  </si>
  <si>
    <t>Simulations:</t>
  </si>
  <si>
    <t>rC/2 =</t>
  </si>
  <si>
    <t>bY/C =</t>
  </si>
  <si>
    <r>
      <t>T</t>
    </r>
    <r>
      <rPr>
        <b/>
        <vertAlign val="subscript"/>
        <sz val="18"/>
        <rFont val="Helv"/>
        <family val="0"/>
      </rPr>
      <t>opt</t>
    </r>
    <r>
      <rPr>
        <b/>
        <sz val="14"/>
        <rFont val="Helv"/>
        <family val="0"/>
      </rPr>
      <t xml:space="preserve"> = Y/C =</t>
    </r>
  </si>
  <si>
    <r>
      <t>C</t>
    </r>
    <r>
      <rPr>
        <b/>
        <vertAlign val="subscript"/>
        <sz val="18"/>
        <rFont val="Helv"/>
        <family val="0"/>
      </rPr>
      <t xml:space="preserve">min </t>
    </r>
    <r>
      <rPr>
        <b/>
        <sz val="14"/>
        <rFont val="Helv"/>
        <family val="0"/>
      </rPr>
      <t>=</t>
    </r>
  </si>
  <si>
    <t>or:</t>
  </si>
  <si>
    <t>(Gordon, pp. 436-439)</t>
  </si>
  <si>
    <t>Transaction value frequency</t>
  </si>
  <si>
    <t>Cash withdrawal amount</t>
  </si>
  <si>
    <r>
      <t>Y = (T</t>
    </r>
    <r>
      <rPr>
        <b/>
        <vertAlign val="subscript"/>
        <sz val="18"/>
        <rFont val="Helv"/>
        <family val="0"/>
      </rPr>
      <t>opt</t>
    </r>
    <r>
      <rPr>
        <b/>
        <sz val="14"/>
        <rFont val="Helv"/>
        <family val="0"/>
      </rPr>
      <t>)(C</t>
    </r>
    <r>
      <rPr>
        <b/>
        <vertAlign val="subscript"/>
        <sz val="18"/>
        <rFont val="Helv"/>
        <family val="0"/>
      </rPr>
      <t>min</t>
    </r>
    <r>
      <rPr>
        <b/>
        <sz val="14"/>
        <rFont val="Helv"/>
        <family val="0"/>
      </rPr>
      <t>) =</t>
    </r>
  </si>
  <si>
    <t>P. LeBel</t>
  </si>
  <si>
    <t>©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</si>
</sst>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%"/>
    <numFmt numFmtId="165" formatCode="#,##0.0"/>
    <numFmt numFmtId="166" formatCode="0.0"/>
    <numFmt numFmtId="167" formatCode="0.0000"/>
    <numFmt numFmtId="168" formatCode="&quot;$&quot;#,##0"/>
    <numFmt numFmtId="169" formatCode="&quot;$&quot;#,##0.00"/>
  </numFmts>
  <fonts count="14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61"/>
      <name val="Helv"/>
      <family val="0"/>
    </font>
    <font>
      <sz val="8"/>
      <name val="Helv"/>
      <family val="0"/>
    </font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vertAlign val="subscript"/>
      <sz val="22"/>
      <name val="Helv"/>
      <family val="0"/>
    </font>
    <font>
      <b/>
      <sz val="14"/>
      <color indexed="12"/>
      <name val="Helv"/>
      <family val="0"/>
    </font>
    <font>
      <b/>
      <vertAlign val="subscript"/>
      <sz val="18"/>
      <name val="Helv"/>
      <family val="0"/>
    </font>
    <font>
      <b/>
      <sz val="12"/>
      <color indexed="8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168" fontId="8" fillId="0" borderId="11" xfId="0" applyNumberFormat="1" applyFont="1" applyBorder="1" applyAlignment="1">
      <alignment/>
    </xf>
    <xf numFmtId="10" fontId="8" fillId="0" borderId="11" xfId="0" applyNumberFormat="1" applyFont="1" applyBorder="1" applyAlignment="1">
      <alignment/>
    </xf>
    <xf numFmtId="169" fontId="8" fillId="0" borderId="11" xfId="0" applyNumberFormat="1" applyFont="1" applyBorder="1" applyAlignment="1">
      <alignment/>
    </xf>
    <xf numFmtId="2" fontId="9" fillId="2" borderId="11" xfId="0" applyNumberFormat="1" applyFont="1" applyFill="1" applyBorder="1" applyAlignment="1">
      <alignment/>
    </xf>
    <xf numFmtId="10" fontId="9" fillId="2" borderId="11" xfId="0" applyNumberFormat="1" applyFont="1" applyFill="1" applyBorder="1" applyAlignment="1">
      <alignment/>
    </xf>
    <xf numFmtId="169" fontId="9" fillId="3" borderId="11" xfId="0" applyNumberFormat="1" applyFont="1" applyFill="1" applyBorder="1" applyAlignment="1">
      <alignment/>
    </xf>
    <xf numFmtId="4" fontId="9" fillId="3" borderId="11" xfId="0" applyNumberFormat="1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8" fontId="8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9" fillId="0" borderId="3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125" zoomScaleNormal="125" workbookViewId="0" topLeftCell="A1">
      <selection activeCell="H13" sqref="H13"/>
    </sheetView>
  </sheetViews>
  <sheetFormatPr defaultColWidth="11.5546875" defaultRowHeight="16.5" customHeight="1"/>
  <cols>
    <col min="1" max="1" width="9.10546875" style="1" customWidth="1"/>
    <col min="2" max="2" width="10.10546875" style="2" customWidth="1"/>
    <col min="3" max="3" width="8.4453125" style="1" customWidth="1"/>
    <col min="4" max="4" width="8.5546875" style="1" customWidth="1"/>
    <col min="5" max="5" width="8.3359375" style="1" customWidth="1"/>
    <col min="6" max="6" width="8.6640625" style="1" customWidth="1"/>
    <col min="7" max="7" width="9.4453125" style="1" customWidth="1"/>
    <col min="8" max="8" width="9.10546875" style="1" customWidth="1"/>
    <col min="9" max="16384" width="10.6640625" style="1" customWidth="1"/>
  </cols>
  <sheetData>
    <row r="1" spans="2:8" ht="16.5" customHeight="1" thickBot="1">
      <c r="B1" s="1"/>
      <c r="D1" s="18"/>
      <c r="E1" s="19"/>
      <c r="F1" s="20" t="s">
        <v>19</v>
      </c>
      <c r="G1" s="19"/>
      <c r="H1" s="21"/>
    </row>
    <row r="2" spans="2:10" ht="16.5" customHeight="1">
      <c r="B2" s="44" t="s">
        <v>38</v>
      </c>
      <c r="D2" s="30"/>
      <c r="E2" s="31"/>
      <c r="F2" s="32" t="s">
        <v>33</v>
      </c>
      <c r="G2" s="31"/>
      <c r="H2" s="31"/>
      <c r="J2" s="45" t="s">
        <v>37</v>
      </c>
    </row>
    <row r="3" spans="2:5" ht="16.5" customHeight="1">
      <c r="B3" s="1"/>
      <c r="C3" s="8" t="s">
        <v>20</v>
      </c>
      <c r="E3" s="17"/>
    </row>
    <row r="4" spans="2:5" ht="16.5" customHeight="1">
      <c r="B4" s="1"/>
      <c r="C4" s="8" t="s">
        <v>21</v>
      </c>
      <c r="E4" s="17"/>
    </row>
    <row r="5" spans="2:5" ht="16.5" customHeight="1">
      <c r="B5" s="1"/>
      <c r="C5" s="8" t="s">
        <v>22</v>
      </c>
      <c r="E5" s="17"/>
    </row>
    <row r="6" spans="1:8" s="3" customFormat="1" ht="16.5" customHeight="1">
      <c r="A6" s="1"/>
      <c r="B6" s="1"/>
      <c r="C6" s="8" t="s">
        <v>23</v>
      </c>
      <c r="D6" s="1"/>
      <c r="E6" s="1"/>
      <c r="F6" s="1"/>
      <c r="G6" s="1"/>
      <c r="H6" s="1"/>
    </row>
    <row r="7" spans="1:8" s="3" customFormat="1" ht="16.5" customHeight="1" thickBot="1">
      <c r="A7" s="1"/>
      <c r="B7" s="1"/>
      <c r="C7" s="8"/>
      <c r="D7" s="1"/>
      <c r="E7" s="1"/>
      <c r="F7" s="1"/>
      <c r="G7" s="1"/>
      <c r="H7" s="1"/>
    </row>
    <row r="8" spans="1:7" s="7" customFormat="1" ht="16.5" customHeight="1" thickBot="1">
      <c r="A8" s="1"/>
      <c r="B8" s="4" t="s">
        <v>0</v>
      </c>
      <c r="C8" s="5" t="s">
        <v>1</v>
      </c>
      <c r="D8" s="5"/>
      <c r="E8" s="5"/>
      <c r="F8" s="6"/>
      <c r="G8" s="1"/>
    </row>
    <row r="9" spans="1:7" s="7" customFormat="1" ht="16.5" customHeight="1" thickBot="1">
      <c r="A9" s="1"/>
      <c r="B9" s="4" t="s">
        <v>2</v>
      </c>
      <c r="C9" s="5" t="s">
        <v>34</v>
      </c>
      <c r="D9" s="5"/>
      <c r="E9" s="5"/>
      <c r="F9" s="6"/>
      <c r="G9" s="1"/>
    </row>
    <row r="10" spans="2:6" ht="16.5" customHeight="1" thickBot="1">
      <c r="B10" s="4" t="s">
        <v>3</v>
      </c>
      <c r="C10" s="5" t="s">
        <v>4</v>
      </c>
      <c r="D10" s="5"/>
      <c r="E10" s="5"/>
      <c r="F10" s="6"/>
    </row>
    <row r="11" spans="2:6" ht="16.5" customHeight="1" thickBot="1">
      <c r="B11" s="4" t="s">
        <v>5</v>
      </c>
      <c r="C11" s="5" t="s">
        <v>35</v>
      </c>
      <c r="D11" s="5"/>
      <c r="E11" s="5"/>
      <c r="F11" s="6"/>
    </row>
    <row r="12" spans="2:6" ht="16.5" customHeight="1" thickBot="1">
      <c r="B12" s="4" t="s">
        <v>6</v>
      </c>
      <c r="C12" s="5" t="s">
        <v>7</v>
      </c>
      <c r="D12" s="5"/>
      <c r="E12" s="5"/>
      <c r="F12" s="6"/>
    </row>
    <row r="13" spans="2:6" ht="16.5" customHeight="1" thickBot="1">
      <c r="B13" s="42"/>
      <c r="C13" s="43" t="s">
        <v>25</v>
      </c>
      <c r="D13" s="5" t="s">
        <v>26</v>
      </c>
      <c r="E13" s="5"/>
      <c r="F13" s="6"/>
    </row>
    <row r="14" spans="2:4" ht="16.5" customHeight="1" thickBot="1">
      <c r="B14" s="48" t="s">
        <v>15</v>
      </c>
      <c r="C14" s="46" t="s">
        <v>9</v>
      </c>
      <c r="D14" s="10" t="s">
        <v>10</v>
      </c>
    </row>
    <row r="15" spans="2:7" ht="16.5" customHeight="1">
      <c r="B15" s="49"/>
      <c r="C15" s="47"/>
      <c r="D15" s="9">
        <v>2</v>
      </c>
      <c r="G15" s="7" t="s">
        <v>32</v>
      </c>
    </row>
    <row r="16" spans="2:5" ht="16.5" customHeight="1" thickBot="1">
      <c r="B16" s="48" t="s">
        <v>16</v>
      </c>
      <c r="C16" s="11" t="s">
        <v>11</v>
      </c>
      <c r="D16" s="46" t="s">
        <v>12</v>
      </c>
      <c r="E16" s="10" t="s">
        <v>10</v>
      </c>
    </row>
    <row r="17" spans="2:5" ht="16.5" customHeight="1">
      <c r="B17" s="49"/>
      <c r="C17" s="12" t="s">
        <v>5</v>
      </c>
      <c r="D17" s="47"/>
      <c r="E17" s="9">
        <v>2</v>
      </c>
    </row>
    <row r="18" ht="16.5" customHeight="1">
      <c r="B18" s="8" t="s">
        <v>18</v>
      </c>
    </row>
    <row r="19" spans="2:5" ht="16.5" customHeight="1" thickBot="1">
      <c r="B19" s="48" t="s">
        <v>17</v>
      </c>
      <c r="C19" s="50" t="s">
        <v>13</v>
      </c>
      <c r="D19" s="15" t="s">
        <v>14</v>
      </c>
      <c r="E19" s="13"/>
    </row>
    <row r="20" spans="2:5" ht="16.5" customHeight="1">
      <c r="B20" s="49"/>
      <c r="C20" s="50"/>
      <c r="D20" s="16" t="s">
        <v>3</v>
      </c>
      <c r="E20" s="14"/>
    </row>
    <row r="21" spans="2:3" ht="16.5" customHeight="1" thickBot="1">
      <c r="B21" s="51" t="s">
        <v>27</v>
      </c>
      <c r="C21" s="52"/>
    </row>
    <row r="22" spans="2:9" ht="16.5" customHeight="1" thickBot="1">
      <c r="B22" s="1"/>
      <c r="C22" s="4" t="s">
        <v>0</v>
      </c>
      <c r="D22" s="26">
        <v>0.5</v>
      </c>
      <c r="E22" s="26">
        <v>2</v>
      </c>
      <c r="F22" s="26">
        <v>0.2</v>
      </c>
      <c r="G22" s="22">
        <v>0.5</v>
      </c>
      <c r="H22" s="22">
        <v>0.5</v>
      </c>
      <c r="I22" s="22">
        <v>0.5</v>
      </c>
    </row>
    <row r="23" spans="2:9" ht="16.5" customHeight="1" thickBot="1">
      <c r="B23" s="1"/>
      <c r="C23" s="4" t="s">
        <v>24</v>
      </c>
      <c r="D23" s="22">
        <f aca="true" t="shared" si="0" ref="D23:I23">D26/D25</f>
        <v>4</v>
      </c>
      <c r="E23" s="22">
        <f t="shared" si="0"/>
        <v>4</v>
      </c>
      <c r="F23" s="22">
        <f t="shared" si="0"/>
        <v>4</v>
      </c>
      <c r="G23" s="22">
        <f t="shared" si="0"/>
        <v>4</v>
      </c>
      <c r="H23" s="22">
        <f t="shared" si="0"/>
        <v>4</v>
      </c>
      <c r="I23" s="22">
        <f t="shared" si="0"/>
        <v>4</v>
      </c>
    </row>
    <row r="24" spans="2:9" ht="16.5" customHeight="1" thickBot="1">
      <c r="B24" s="1"/>
      <c r="C24" s="4" t="s">
        <v>3</v>
      </c>
      <c r="D24" s="24">
        <v>0.1</v>
      </c>
      <c r="E24" s="24">
        <v>0.1</v>
      </c>
      <c r="F24" s="24">
        <v>0.1</v>
      </c>
      <c r="G24" s="27">
        <v>0.08</v>
      </c>
      <c r="H24" s="27">
        <v>0.05</v>
      </c>
      <c r="I24" s="27">
        <v>0.02</v>
      </c>
    </row>
    <row r="25" spans="2:9" ht="16.5" customHeight="1" thickBot="1">
      <c r="B25" s="1"/>
      <c r="C25" s="4" t="s">
        <v>5</v>
      </c>
      <c r="D25" s="23">
        <v>250</v>
      </c>
      <c r="E25" s="23">
        <v>250</v>
      </c>
      <c r="F25" s="23">
        <v>250</v>
      </c>
      <c r="G25" s="23">
        <v>250</v>
      </c>
      <c r="H25" s="23">
        <v>250</v>
      </c>
      <c r="I25" s="23">
        <v>250</v>
      </c>
    </row>
    <row r="26" spans="2:9" ht="16.5" customHeight="1" thickBot="1">
      <c r="B26" s="1"/>
      <c r="C26" s="34" t="s">
        <v>6</v>
      </c>
      <c r="D26" s="23">
        <v>1000</v>
      </c>
      <c r="E26" s="23">
        <v>1000</v>
      </c>
      <c r="F26" s="23">
        <v>1000</v>
      </c>
      <c r="G26" s="23">
        <v>1000</v>
      </c>
      <c r="H26" s="23">
        <v>1000</v>
      </c>
      <c r="I26" s="23">
        <v>1000</v>
      </c>
    </row>
    <row r="27" spans="2:9" ht="16.5" customHeight="1" thickBot="1">
      <c r="B27" s="1"/>
      <c r="C27" s="35" t="s">
        <v>28</v>
      </c>
      <c r="D27" s="25">
        <f aca="true" t="shared" si="1" ref="D27:I27">(D24*D25)/2</f>
        <v>12.5</v>
      </c>
      <c r="E27" s="25">
        <f t="shared" si="1"/>
        <v>12.5</v>
      </c>
      <c r="F27" s="25">
        <f t="shared" si="1"/>
        <v>12.5</v>
      </c>
      <c r="G27" s="25">
        <f t="shared" si="1"/>
        <v>10</v>
      </c>
      <c r="H27" s="25">
        <f t="shared" si="1"/>
        <v>6.25</v>
      </c>
      <c r="I27" s="25">
        <f t="shared" si="1"/>
        <v>2.5</v>
      </c>
    </row>
    <row r="28" spans="2:9" ht="16.5" customHeight="1" thickBot="1">
      <c r="B28" s="1"/>
      <c r="C28" s="36" t="s">
        <v>29</v>
      </c>
      <c r="D28" s="25">
        <f aca="true" t="shared" si="2" ref="D28:I28">(D22*D26)/D25</f>
        <v>2</v>
      </c>
      <c r="E28" s="25">
        <f t="shared" si="2"/>
        <v>8</v>
      </c>
      <c r="F28" s="25">
        <f t="shared" si="2"/>
        <v>0.8</v>
      </c>
      <c r="G28" s="25">
        <f t="shared" si="2"/>
        <v>2</v>
      </c>
      <c r="H28" s="25">
        <f t="shared" si="2"/>
        <v>2</v>
      </c>
      <c r="I28" s="25">
        <f t="shared" si="2"/>
        <v>2</v>
      </c>
    </row>
    <row r="29" spans="2:9" ht="16.5" customHeight="1" thickBot="1">
      <c r="B29" s="1"/>
      <c r="C29" s="36" t="s">
        <v>8</v>
      </c>
      <c r="D29" s="25">
        <f aca="true" t="shared" si="3" ref="D29:I29">D28+D27</f>
        <v>14.5</v>
      </c>
      <c r="E29" s="25">
        <f t="shared" si="3"/>
        <v>20.5</v>
      </c>
      <c r="F29" s="25">
        <f t="shared" si="3"/>
        <v>13.3</v>
      </c>
      <c r="G29" s="25">
        <f t="shared" si="3"/>
        <v>12</v>
      </c>
      <c r="H29" s="25">
        <f t="shared" si="3"/>
        <v>8.25</v>
      </c>
      <c r="I29" s="25">
        <f t="shared" si="3"/>
        <v>4.5</v>
      </c>
    </row>
    <row r="30" spans="2:9" ht="21.75" customHeight="1" thickBot="1">
      <c r="B30" s="1"/>
      <c r="C30" s="37" t="s">
        <v>31</v>
      </c>
      <c r="D30" s="28">
        <f aca="true" t="shared" si="4" ref="D30:I30">SQRT(2*D22*D26/D24)</f>
        <v>100</v>
      </c>
      <c r="E30" s="28">
        <f t="shared" si="4"/>
        <v>200</v>
      </c>
      <c r="F30" s="28">
        <f t="shared" si="4"/>
        <v>63.245553203367585</v>
      </c>
      <c r="G30" s="28">
        <f t="shared" si="4"/>
        <v>111.80339887498948</v>
      </c>
      <c r="H30" s="28">
        <f t="shared" si="4"/>
        <v>141.4213562373095</v>
      </c>
      <c r="I30" s="28">
        <f t="shared" si="4"/>
        <v>223.60679774997897</v>
      </c>
    </row>
    <row r="31" spans="2:9" ht="21.75" customHeight="1" thickBot="1">
      <c r="B31" s="38"/>
      <c r="C31" s="39" t="s">
        <v>30</v>
      </c>
      <c r="D31" s="29">
        <f aca="true" t="shared" si="5" ref="D31:I31">D26/D30</f>
        <v>10</v>
      </c>
      <c r="E31" s="29">
        <f t="shared" si="5"/>
        <v>5</v>
      </c>
      <c r="F31" s="29">
        <f t="shared" si="5"/>
        <v>15.811388300841896</v>
      </c>
      <c r="G31" s="29">
        <f t="shared" si="5"/>
        <v>8.94427190999916</v>
      </c>
      <c r="H31" s="29">
        <f t="shared" si="5"/>
        <v>7.071067811865475</v>
      </c>
      <c r="I31" s="29">
        <f t="shared" si="5"/>
        <v>4.47213595499958</v>
      </c>
    </row>
    <row r="32" spans="2:9" ht="21" customHeight="1" thickBot="1">
      <c r="B32" s="40"/>
      <c r="C32" s="41" t="s">
        <v>36</v>
      </c>
      <c r="D32" s="33">
        <f aca="true" t="shared" si="6" ref="D32:I32">D30*D31</f>
        <v>1000</v>
      </c>
      <c r="E32" s="33">
        <f t="shared" si="6"/>
        <v>1000</v>
      </c>
      <c r="F32" s="33">
        <f t="shared" si="6"/>
        <v>1000</v>
      </c>
      <c r="G32" s="33">
        <f t="shared" si="6"/>
        <v>1000</v>
      </c>
      <c r="H32" s="33">
        <f t="shared" si="6"/>
        <v>1000</v>
      </c>
      <c r="I32" s="33">
        <f t="shared" si="6"/>
        <v>1000</v>
      </c>
    </row>
  </sheetData>
  <mergeCells count="7">
    <mergeCell ref="B21:C21"/>
    <mergeCell ref="B16:B17"/>
    <mergeCell ref="D16:D17"/>
    <mergeCell ref="B19:B20"/>
    <mergeCell ref="C19:C20"/>
    <mergeCell ref="B14:B15"/>
    <mergeCell ref="C14:C15"/>
  </mergeCells>
  <printOptions/>
  <pageMargins left="0.3" right="0.3" top="0.7" bottom="0.7" header="0.5" footer="0.5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LeBel</dc:creator>
  <cp:keywords/>
  <dc:description/>
  <cp:lastModifiedBy>Phillip LeBel</cp:lastModifiedBy>
  <cp:lastPrinted>2013-11-13T00:31:38Z</cp:lastPrinted>
  <dcterms:created xsi:type="dcterms:W3CDTF">2012-07-23T14:21:11Z</dcterms:created>
  <cp:category/>
  <cp:version/>
  <cp:contentType/>
  <cp:contentStatus/>
</cp:coreProperties>
</file>