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00" windowWidth="15300" windowHeight="8560" tabRatio="1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<sst xmlns="http://schemas.openxmlformats.org/spreadsheetml/2006/main" count="55" uniqueCount="49">
  <si>
    <t>Institute for Empirical Macroeconomics, Federal Reserve Bank of Minneapolis, 15.</t>
  </si>
  <si>
    <r>
      <t xml:space="preserve">Ljungqvist, Lars and Thomas J. Sargent.  </t>
    </r>
    <r>
      <rPr>
        <i/>
        <sz val="10"/>
        <rFont val="Helv"/>
        <family val="0"/>
      </rPr>
      <t>Recursive Macroeconomic Theory</t>
    </r>
    <r>
      <rPr>
        <sz val="10"/>
        <rFont val="Helv"/>
        <family val="0"/>
      </rPr>
      <t>.  (Cambridge, Mass.:  MIT Press, 2000).</t>
    </r>
  </si>
  <si>
    <t>P. LeBel</t>
  </si>
  <si>
    <t>©2001</t>
  </si>
  <si>
    <t xml:space="preserve">     Financial markets are said to be efficient when the evolution of prices is purely random.  The</t>
  </si>
  <si>
    <t>premise of this argument is that economic agents readily incorporate all readily available information</t>
  </si>
  <si>
    <t>and adjust asset prices accordingly.  To the extent that this is true, there must be a truly random</t>
  </si>
  <si>
    <t xml:space="preserve">     Consider the following price equation:</t>
  </si>
  <si>
    <r>
      <t>p</t>
    </r>
    <r>
      <rPr>
        <b/>
        <vertAlign val="subscript"/>
        <sz val="18"/>
        <rFont val="Helv"/>
        <family val="0"/>
      </rPr>
      <t>0</t>
    </r>
    <r>
      <rPr>
        <b/>
        <sz val="12"/>
        <rFont val="Helv"/>
        <family val="0"/>
      </rPr>
      <t xml:space="preserve"> =</t>
    </r>
  </si>
  <si>
    <t>a =</t>
  </si>
  <si>
    <r>
      <t>p</t>
    </r>
    <r>
      <rPr>
        <vertAlign val="subscript"/>
        <sz val="18"/>
        <rFont val="Helv"/>
        <family val="0"/>
      </rPr>
      <t>(t+1</t>
    </r>
    <r>
      <rPr>
        <vertAlign val="subscript"/>
        <sz val="12"/>
        <rFont val="Helv"/>
        <family val="0"/>
      </rPr>
      <t>)</t>
    </r>
    <r>
      <rPr>
        <sz val="12"/>
        <rFont val="Helv"/>
        <family val="0"/>
      </rPr>
      <t xml:space="preserve"> = Xp</t>
    </r>
    <r>
      <rPr>
        <vertAlign val="subscript"/>
        <sz val="18"/>
        <rFont val="Helv"/>
        <family val="0"/>
      </rPr>
      <t>(t)</t>
    </r>
    <r>
      <rPr>
        <sz val="12"/>
        <rFont val="Helv"/>
        <family val="0"/>
      </rPr>
      <t xml:space="preserve"> - Xp</t>
    </r>
    <r>
      <rPr>
        <vertAlign val="superscript"/>
        <sz val="18"/>
        <rFont val="Helv"/>
        <family val="0"/>
      </rPr>
      <t>a</t>
    </r>
    <r>
      <rPr>
        <vertAlign val="subscript"/>
        <sz val="18"/>
        <rFont val="Helv"/>
        <family val="0"/>
      </rPr>
      <t>(t)</t>
    </r>
    <r>
      <rPr>
        <sz val="12"/>
        <rFont val="Helv"/>
        <family val="0"/>
      </rPr>
      <t xml:space="preserve">.  With this in mind, let us now </t>
    </r>
  </si>
  <si>
    <t>X =</t>
  </si>
  <si>
    <t>A</t>
  </si>
  <si>
    <t>B</t>
  </si>
  <si>
    <t>C</t>
  </si>
  <si>
    <t>D</t>
  </si>
  <si>
    <t>E</t>
  </si>
  <si>
    <t>F</t>
  </si>
  <si>
    <t>60 period mean</t>
  </si>
  <si>
    <t>standard deviation</t>
  </si>
  <si>
    <t>coefficient of variation</t>
  </si>
  <si>
    <t>As you move from case A to Case F, there is increasing chaos in the series based on successively</t>
  </si>
  <si>
    <t>higher values of X.  In turn, for successively higher values of X the mean first increases and then</t>
  </si>
  <si>
    <t>Table 1</t>
  </si>
  <si>
    <t>The real question is at what point does a series become truly random.  Although we have introduced</t>
  </si>
  <si>
    <t>tends toward .5.  The degree of chaos can be measured by the coefficient of variation for each case.</t>
  </si>
  <si>
    <t>successively higher degrees of chaos in each price series, we have done so through a mathematical</t>
  </si>
  <si>
    <t>equation rather than through a statistical random number process.  To the extent that one can discover</t>
  </si>
  <si>
    <t>the underlying equation of a process, it thus becomes possible to predict the next value in the series.</t>
  </si>
  <si>
    <t>pattern to the movement of asset prices, i.e., that they have no predictive pattern.  We examine this</t>
  </si>
  <si>
    <t>proposition below by introducing progressively higher levels of chaos in a determinstic equation.</t>
  </si>
  <si>
    <t>examine the price path under different values of X,  p, and a defined in Table 1 below.</t>
  </si>
  <si>
    <t>The efficient market hypothesis in finance is built on the notion that such a prediction cannot be made.</t>
  </si>
  <si>
    <t>X = 3.556</t>
  </si>
  <si>
    <t>X = 3.000</t>
  </si>
  <si>
    <t>X = 2.500</t>
  </si>
  <si>
    <t>X = 3.150</t>
  </si>
  <si>
    <t>X = 4.000</t>
  </si>
  <si>
    <t xml:space="preserve">       Chaos in Asset Pricing</t>
  </si>
  <si>
    <t>Bibliography</t>
  </si>
  <si>
    <r>
      <t>A Guide to the New Science of Disorder</t>
    </r>
    <r>
      <rPr>
        <sz val="12"/>
        <rFont val="Helv"/>
        <family val="0"/>
      </rPr>
      <t>.  (New York:  W.W. Norton, 1991, 1993), pp. 174-183.</t>
    </r>
  </si>
  <si>
    <t>Hilborn, Robert C.  Chaos and Nonlinear Dynamics.  (New York:  Oxford University Press, 1994).</t>
  </si>
  <si>
    <r>
      <t xml:space="preserve">Savit, Robert.  "Chaos in Financial Markets", in Nina Hall, editor, </t>
    </r>
    <r>
      <rPr>
        <i/>
        <sz val="10"/>
        <rFont val="Helv"/>
        <family val="0"/>
      </rPr>
      <t xml:space="preserve">Exploring Chaos: </t>
    </r>
  </si>
  <si>
    <r>
      <t xml:space="preserve">Gilmore, Robert. </t>
    </r>
    <r>
      <rPr>
        <i/>
        <sz val="10"/>
        <rFont val="Helv"/>
        <family val="0"/>
      </rPr>
      <t>Catastrophe Theory for Scientists and Engineers</t>
    </r>
    <r>
      <rPr>
        <sz val="10"/>
        <rFont val="Helv"/>
        <family val="0"/>
      </rPr>
      <t>.  (New York:  John Wiley and Sons, 1981).</t>
    </r>
  </si>
  <si>
    <r>
      <t xml:space="preserve">Bertseka, Dimitri P.  </t>
    </r>
    <r>
      <rPr>
        <i/>
        <sz val="10"/>
        <rFont val="Helv"/>
        <family val="0"/>
      </rPr>
      <t>Dynamic Programming and Stochastic Control</t>
    </r>
    <r>
      <rPr>
        <sz val="10"/>
        <rFont val="Helv"/>
        <family val="0"/>
      </rPr>
      <t>.  (New York:  Academic Press, 1976).</t>
    </r>
  </si>
  <si>
    <r>
      <t xml:space="preserve">Bertseka, Dimitri P.  </t>
    </r>
    <r>
      <rPr>
        <i/>
        <sz val="10"/>
        <rFont val="Helv"/>
        <family val="0"/>
      </rPr>
      <t>Dynamic Programming:  Deterministic and Stochastic Models</t>
    </r>
    <r>
      <rPr>
        <sz val="10"/>
        <rFont val="Helv"/>
        <family val="0"/>
      </rPr>
      <t>.  (Englewood Cliffs, NJ: Prentice-Hall, 1987).</t>
    </r>
  </si>
  <si>
    <r>
      <t xml:space="preserve">Duffie, Darrell. </t>
    </r>
    <r>
      <rPr>
        <i/>
        <sz val="10"/>
        <rFont val="Helv"/>
        <family val="0"/>
      </rPr>
      <t>Dynamic Asset Pricing Theory</t>
    </r>
    <r>
      <rPr>
        <sz val="10"/>
        <rFont val="Helv"/>
        <family val="0"/>
      </rPr>
      <t>.  (Princeton, NJ:  Princeton U. Press, 1996).</t>
    </r>
  </si>
  <si>
    <r>
      <t xml:space="preserve">Farmer, Roger E.A.  </t>
    </r>
    <r>
      <rPr>
        <i/>
        <sz val="10"/>
        <rFont val="Helv"/>
        <family val="0"/>
      </rPr>
      <t>The Macroeconomics of Self-Fulfilling Prophecies</t>
    </r>
    <r>
      <rPr>
        <sz val="10"/>
        <rFont val="Helv"/>
        <family val="0"/>
      </rPr>
      <t>.  (Cambridge, Mass.:  Cambridge U.Press, 1993).</t>
    </r>
  </si>
  <si>
    <t>Sims, Christopher A., 1989.  "Solving Nonlinear Stochastic Optimization and Equilibrium Problems Backwards." Mimeo,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</si>
</sst>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vertAlign val="superscript"/>
      <sz val="18"/>
      <name val="Helv"/>
      <family val="0"/>
    </font>
    <font>
      <vertAlign val="subscript"/>
      <sz val="18"/>
      <name val="Helv"/>
      <family val="0"/>
    </font>
    <font>
      <b/>
      <vertAlign val="subscript"/>
      <sz val="18"/>
      <name val="Helv"/>
      <family val="0"/>
    </font>
    <font>
      <vertAlign val="subscript"/>
      <sz val="12"/>
      <name val="Helv"/>
      <family val="0"/>
    </font>
    <font>
      <sz val="10"/>
      <name val="Helv"/>
      <family val="0"/>
    </font>
    <font>
      <sz val="14.25"/>
      <name val="Helv"/>
      <family val="0"/>
    </font>
    <font>
      <sz val="8.75"/>
      <name val="Helv"/>
      <family val="0"/>
    </font>
    <font>
      <sz val="9.25"/>
      <name val="Helv"/>
      <family val="0"/>
    </font>
    <font>
      <vertAlign val="superscript"/>
      <sz val="9"/>
      <name val="Helv"/>
      <family val="0"/>
    </font>
    <font>
      <b/>
      <sz val="10"/>
      <color indexed="12"/>
      <name val="Helv"/>
      <family val="0"/>
    </font>
    <font>
      <i/>
      <sz val="12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vertAlign val="superscript"/>
      <sz val="9.25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2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64" fontId="11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5" fillId="0" borderId="0" xfId="0" applyFont="1" applyAlignment="1">
      <alignment horizontal="center"/>
    </xf>
    <xf numFmtId="2" fontId="11" fillId="0" borderId="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Alignment="1">
      <alignment/>
    </xf>
    <xf numFmtId="0" fontId="18" fillId="0" borderId="5" xfId="0" applyFont="1" applyBorder="1" applyAlignment="1">
      <alignment horizontal="center"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Price Path Case A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075"/>
          <c:y val="0.13525"/>
          <c:w val="0.95775"/>
          <c:h val="0.72025"/>
        </c:manualLayout>
      </c:layout>
      <c:lineChart>
        <c:grouping val="standard"/>
        <c:varyColors val="0"/>
        <c:ser>
          <c:idx val="0"/>
          <c:order val="0"/>
          <c:tx>
            <c:v>Price Path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Price Trend</c:nam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val>
            <c:numRef>
              <c:f>Sheet1!$B$57:$B$117</c:f>
              <c:numCache/>
            </c:numRef>
          </c:val>
          <c:smooth val="0"/>
        </c:ser>
        <c:marker val="1"/>
        <c:axId val="43207126"/>
        <c:axId val="53319815"/>
      </c:lineChart>
      <c:catAx>
        <c:axId val="43207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19815"/>
        <c:crosses val="autoZero"/>
        <c:auto val="1"/>
        <c:lblOffset val="100"/>
        <c:noMultiLvlLbl val="0"/>
      </c:catAx>
      <c:valAx>
        <c:axId val="53319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7126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871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Price Path B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405"/>
          <c:w val="0.969"/>
          <c:h val="0.7205"/>
        </c:manualLayout>
      </c:layout>
      <c:lineChart>
        <c:grouping val="standard"/>
        <c:varyColors val="0"/>
        <c:ser>
          <c:idx val="0"/>
          <c:order val="0"/>
          <c:tx>
            <c:v>Price Path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Price Trend</c:nam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val>
            <c:numRef>
              <c:f>Sheet1!$C$57:$C$117</c:f>
              <c:numCache/>
            </c:numRef>
          </c:val>
          <c:smooth val="0"/>
        </c:ser>
        <c:marker val="1"/>
        <c:axId val="10116288"/>
        <c:axId val="23937729"/>
      </c:lineChart>
      <c:catAx>
        <c:axId val="1011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37729"/>
        <c:crosses val="autoZero"/>
        <c:auto val="1"/>
        <c:lblOffset val="100"/>
        <c:noMultiLvlLbl val="0"/>
      </c:catAx>
      <c:valAx>
        <c:axId val="23937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1628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5"/>
          <c:y val="0.873"/>
          <c:w val="0.54675"/>
          <c:h val="0.058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Price Path C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05"/>
          <c:y val="0.12375"/>
          <c:w val="0.965"/>
          <c:h val="0.7635"/>
        </c:manualLayout>
      </c:layout>
      <c:lineChart>
        <c:grouping val="standard"/>
        <c:varyColors val="0"/>
        <c:ser>
          <c:idx val="0"/>
          <c:order val="0"/>
          <c:tx>
            <c:v>Price Path 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Price Trend</c:nam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val>
            <c:numRef>
              <c:f>Sheet1!$D$57:$D$117</c:f>
              <c:numCache/>
            </c:numRef>
          </c:val>
          <c:smooth val="0"/>
        </c:ser>
        <c:marker val="1"/>
        <c:axId val="14112970"/>
        <c:axId val="59907867"/>
      </c:lineChart>
      <c:catAx>
        <c:axId val="1411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07867"/>
        <c:crosses val="autoZero"/>
        <c:auto val="1"/>
        <c:lblOffset val="100"/>
        <c:noMultiLvlLbl val="0"/>
      </c:catAx>
      <c:valAx>
        <c:axId val="59907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1297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15"/>
          <c:y val="0.89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Price Path D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1775"/>
          <c:w val="0.97575"/>
          <c:h val="0.75925"/>
        </c:manualLayout>
      </c:layout>
      <c:lineChart>
        <c:grouping val="standard"/>
        <c:varyColors val="0"/>
        <c:ser>
          <c:idx val="0"/>
          <c:order val="0"/>
          <c:tx>
            <c:v>Price Path 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Price Trend</c:nam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val>
            <c:numRef>
              <c:f>Sheet1!$E$57:$E$117</c:f>
              <c:numCache/>
            </c:numRef>
          </c:val>
          <c:smooth val="0"/>
        </c:ser>
        <c:marker val="1"/>
        <c:axId val="2299892"/>
        <c:axId val="20699029"/>
      </c:lineChart>
      <c:catAx>
        <c:axId val="229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99029"/>
        <c:crosses val="autoZero"/>
        <c:auto val="1"/>
        <c:lblOffset val="100"/>
        <c:noMultiLvlLbl val="0"/>
      </c:catAx>
      <c:valAx>
        <c:axId val="20699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989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225"/>
          <c:y val="0.8985"/>
          <c:w val="0.54675"/>
          <c:h val="0.064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Price Path 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275"/>
          <c:y val="0.11125"/>
          <c:w val="0.97225"/>
          <c:h val="0.7665"/>
        </c:manualLayout>
      </c:layout>
      <c:lineChart>
        <c:grouping val="standard"/>
        <c:varyColors val="0"/>
        <c:ser>
          <c:idx val="0"/>
          <c:order val="0"/>
          <c:tx>
            <c:v>Price Path 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val>
            <c:numRef>
              <c:f>Sheet1!$F$57:$F$117</c:f>
              <c:numCache/>
            </c:numRef>
          </c:val>
          <c:smooth val="0"/>
        </c:ser>
        <c:marker val="1"/>
        <c:axId val="52073534"/>
        <c:axId val="66008623"/>
      </c:line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08623"/>
        <c:crosses val="autoZero"/>
        <c:auto val="1"/>
        <c:lblOffset val="100"/>
        <c:noMultiLvlLbl val="0"/>
      </c:catAx>
      <c:valAx>
        <c:axId val="66008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73534"/>
        <c:crossesAt val="1"/>
        <c:crossBetween val="between"/>
        <c:dispUnits/>
      </c:valAx>
      <c:spPr>
        <a:ln w="25400">
          <a:solidFill/>
        </a:ln>
      </c:spPr>
    </c:plotArea>
    <c:legend>
      <c:legendPos val="r"/>
      <c:layout>
        <c:manualLayout>
          <c:xMode val="edge"/>
          <c:yMode val="edge"/>
          <c:x val="0.21325"/>
          <c:y val="0.876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Price Path F</a:t>
            </a:r>
          </a:p>
        </c:rich>
      </c:tx>
      <c:layout>
        <c:manualLayout>
          <c:xMode val="factor"/>
          <c:yMode val="factor"/>
          <c:x val="-0.0035"/>
          <c:y val="-0.005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26"/>
          <c:w val="0.9755"/>
          <c:h val="0.75175"/>
        </c:manualLayout>
      </c:layout>
      <c:lineChart>
        <c:grouping val="standard"/>
        <c:varyColors val="0"/>
        <c:ser>
          <c:idx val="0"/>
          <c:order val="0"/>
          <c:tx>
            <c:v>Price Path 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val>
            <c:numRef>
              <c:f>Sheet1!$G$57:$G$117</c:f>
              <c:numCache/>
            </c:numRef>
          </c:val>
          <c:smooth val="0"/>
        </c:ser>
        <c:marker val="1"/>
        <c:axId val="57206696"/>
        <c:axId val="45098217"/>
      </c:line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98217"/>
        <c:crosses val="autoZero"/>
        <c:auto val="1"/>
        <c:lblOffset val="100"/>
        <c:noMultiLvlLbl val="0"/>
      </c:catAx>
      <c:valAx>
        <c:axId val="45098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06696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875"/>
          <c:y val="0.881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25" b="0" i="0" u="none" baseline="0">
          <a:latin typeface="Helv"/>
          <a:ea typeface="Helv"/>
          <a:cs typeface="Helv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Logistic Map for Various Values of X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975"/>
          <c:y val="0.06475"/>
          <c:w val="0.965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Sheet1!$I$56</c:f>
              <c:strCache>
                <c:ptCount val="1"/>
                <c:pt idx="0">
                  <c:v>X = 2.500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Sheet1!$H$57:$H$117</c:f>
              <c:numCache/>
            </c:numRef>
          </c:cat>
          <c:val>
            <c:numRef>
              <c:f>Sheet1!$I$57:$I$117</c:f>
              <c:numCache/>
            </c:numRef>
          </c:val>
          <c:smooth val="0"/>
        </c:ser>
        <c:ser>
          <c:idx val="1"/>
          <c:order val="1"/>
          <c:tx>
            <c:strRef>
              <c:f>Sheet1!$J$56</c:f>
              <c:strCache>
                <c:ptCount val="1"/>
                <c:pt idx="0">
                  <c:v>X = 3.000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Sheet1!$H$57:$H$117</c:f>
              <c:numCache/>
            </c:numRef>
          </c:cat>
          <c:val>
            <c:numRef>
              <c:f>Sheet1!$J$57:$J$117</c:f>
              <c:numCache/>
            </c:numRef>
          </c:val>
          <c:smooth val="0"/>
        </c:ser>
        <c:ser>
          <c:idx val="2"/>
          <c:order val="2"/>
          <c:tx>
            <c:strRef>
              <c:f>Sheet1!$K$56</c:f>
              <c:strCache>
                <c:ptCount val="1"/>
                <c:pt idx="0">
                  <c:v>X = 3.150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Sheet1!$H$57:$H$117</c:f>
              <c:numCache/>
            </c:numRef>
          </c:cat>
          <c:val>
            <c:numRef>
              <c:f>Sheet1!$K$57:$K$117</c:f>
              <c:numCache/>
            </c:numRef>
          </c:val>
          <c:smooth val="0"/>
        </c:ser>
        <c:ser>
          <c:idx val="3"/>
          <c:order val="3"/>
          <c:tx>
            <c:strRef>
              <c:f>Sheet1!$L$56</c:f>
              <c:strCache>
                <c:ptCount val="1"/>
                <c:pt idx="0">
                  <c:v>X = 3.556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Sheet1!$H$57:$H$117</c:f>
              <c:numCache/>
            </c:numRef>
          </c:cat>
          <c:val>
            <c:numRef>
              <c:f>Sheet1!$L$57:$L$117</c:f>
              <c:numCache/>
            </c:numRef>
          </c:val>
          <c:smooth val="0"/>
        </c:ser>
        <c:ser>
          <c:idx val="4"/>
          <c:order val="4"/>
          <c:tx>
            <c:strRef>
              <c:f>Sheet1!$M$56</c:f>
              <c:strCache>
                <c:ptCount val="1"/>
                <c:pt idx="0">
                  <c:v>X = 4.000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Sheet1!$H$57:$H$117</c:f>
              <c:numCache/>
            </c:numRef>
          </c:cat>
          <c:val>
            <c:numRef>
              <c:f>Sheet1!$M$57:$M$117</c:f>
              <c:numCache/>
            </c:numRef>
          </c:val>
          <c:smooth val="0"/>
        </c:ser>
        <c:marker val="1"/>
        <c:axId val="3230770"/>
        <c:axId val="29076931"/>
      </c:line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9076931"/>
        <c:crosses val="autoZero"/>
        <c:auto val="1"/>
        <c:lblOffset val="100"/>
        <c:noMultiLvlLbl val="0"/>
      </c:catAx>
      <c:valAx>
        <c:axId val="29076931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23077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45"/>
          <c:y val="0.95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2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28575</xdr:rowOff>
    </xdr:from>
    <xdr:to>
      <xdr:col>6</xdr:col>
      <xdr:colOff>9525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571500" y="4619625"/>
        <a:ext cx="39052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25</xdr:row>
      <xdr:rowOff>0</xdr:rowOff>
    </xdr:from>
    <xdr:to>
      <xdr:col>11</xdr:col>
      <xdr:colOff>314325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4495800" y="4591050"/>
        <a:ext cx="39528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39</xdr:row>
      <xdr:rowOff>28575</xdr:rowOff>
    </xdr:from>
    <xdr:to>
      <xdr:col>6</xdr:col>
      <xdr:colOff>9525</xdr:colOff>
      <xdr:row>52</xdr:row>
      <xdr:rowOff>161925</xdr:rowOff>
    </xdr:to>
    <xdr:graphicFrame>
      <xdr:nvGraphicFramePr>
        <xdr:cNvPr id="3" name="Chart 3"/>
        <xdr:cNvGraphicFramePr/>
      </xdr:nvGraphicFramePr>
      <xdr:xfrm>
        <a:off x="581025" y="7019925"/>
        <a:ext cx="38957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39</xdr:row>
      <xdr:rowOff>28575</xdr:rowOff>
    </xdr:from>
    <xdr:to>
      <xdr:col>11</xdr:col>
      <xdr:colOff>314325</xdr:colOff>
      <xdr:row>53</xdr:row>
      <xdr:rowOff>0</xdr:rowOff>
    </xdr:to>
    <xdr:graphicFrame>
      <xdr:nvGraphicFramePr>
        <xdr:cNvPr id="4" name="Chart 4"/>
        <xdr:cNvGraphicFramePr/>
      </xdr:nvGraphicFramePr>
      <xdr:xfrm>
        <a:off x="4495800" y="7019925"/>
        <a:ext cx="39528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53</xdr:row>
      <xdr:rowOff>9525</xdr:rowOff>
    </xdr:from>
    <xdr:to>
      <xdr:col>6</xdr:col>
      <xdr:colOff>9525</xdr:colOff>
      <xdr:row>123</xdr:row>
      <xdr:rowOff>133350</xdr:rowOff>
    </xdr:to>
    <xdr:graphicFrame>
      <xdr:nvGraphicFramePr>
        <xdr:cNvPr id="5" name="Chart 5"/>
        <xdr:cNvGraphicFramePr/>
      </xdr:nvGraphicFramePr>
      <xdr:xfrm>
        <a:off x="571500" y="9401175"/>
        <a:ext cx="39052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53</xdr:row>
      <xdr:rowOff>28575</xdr:rowOff>
    </xdr:from>
    <xdr:to>
      <xdr:col>11</xdr:col>
      <xdr:colOff>314325</xdr:colOff>
      <xdr:row>123</xdr:row>
      <xdr:rowOff>171450</xdr:rowOff>
    </xdr:to>
    <xdr:graphicFrame>
      <xdr:nvGraphicFramePr>
        <xdr:cNvPr id="6" name="Chart 6"/>
        <xdr:cNvGraphicFramePr/>
      </xdr:nvGraphicFramePr>
      <xdr:xfrm>
        <a:off x="4495800" y="9420225"/>
        <a:ext cx="395287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127</xdr:row>
      <xdr:rowOff>9525</xdr:rowOff>
    </xdr:from>
    <xdr:to>
      <xdr:col>12</xdr:col>
      <xdr:colOff>38100</xdr:colOff>
      <xdr:row>161</xdr:row>
      <xdr:rowOff>19050</xdr:rowOff>
    </xdr:to>
    <xdr:graphicFrame>
      <xdr:nvGraphicFramePr>
        <xdr:cNvPr id="7" name="Chart 7"/>
        <xdr:cNvGraphicFramePr/>
      </xdr:nvGraphicFramePr>
      <xdr:xfrm>
        <a:off x="581025" y="11925300"/>
        <a:ext cx="7915275" cy="5248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tabSelected="1" workbookViewId="0" topLeftCell="A1">
      <selection activeCell="B1" sqref="B1"/>
    </sheetView>
  </sheetViews>
  <sheetFormatPr defaultColWidth="11.421875" defaultRowHeight="12"/>
  <cols>
    <col min="1" max="1" width="8.57421875" style="1" customWidth="1"/>
    <col min="2" max="3" width="11.00390625" style="1" customWidth="1"/>
    <col min="4" max="4" width="12.57421875" style="1" bestFit="1" customWidth="1"/>
    <col min="5" max="5" width="12.8515625" style="1" customWidth="1"/>
    <col min="6" max="11" width="11.00390625" style="1" customWidth="1"/>
    <col min="12" max="12" width="4.8515625" style="1" customWidth="1"/>
    <col min="13" max="13" width="9.57421875" style="1" customWidth="1"/>
    <col min="14" max="14" width="3.8515625" style="1" customWidth="1"/>
    <col min="15" max="16384" width="11.00390625" style="1" customWidth="1"/>
  </cols>
  <sheetData>
    <row r="1" spans="4:9" ht="15" thickBot="1">
      <c r="D1" s="2"/>
      <c r="E1" s="3"/>
      <c r="F1" s="4" t="s">
        <v>38</v>
      </c>
      <c r="G1" s="3"/>
      <c r="H1" s="3"/>
      <c r="I1" s="27"/>
    </row>
    <row r="2" spans="2:12" ht="13.5">
      <c r="B2" s="1" t="s">
        <v>3</v>
      </c>
      <c r="L2" s="5" t="s">
        <v>2</v>
      </c>
    </row>
    <row r="3" ht="13.5">
      <c r="B3" s="1" t="s">
        <v>4</v>
      </c>
    </row>
    <row r="4" ht="13.5">
      <c r="B4" s="1" t="s">
        <v>5</v>
      </c>
    </row>
    <row r="5" ht="13.5">
      <c r="B5" s="1" t="s">
        <v>6</v>
      </c>
    </row>
    <row r="6" ht="13.5">
      <c r="B6" s="1" t="s">
        <v>29</v>
      </c>
    </row>
    <row r="7" ht="13.5">
      <c r="B7" s="1" t="s">
        <v>30</v>
      </c>
    </row>
    <row r="8" spans="2:6" ht="19.5">
      <c r="B8" s="1" t="s">
        <v>7</v>
      </c>
      <c r="F8" s="1" t="s">
        <v>10</v>
      </c>
    </row>
    <row r="9" ht="13.5">
      <c r="B9" s="1" t="s">
        <v>31</v>
      </c>
    </row>
    <row r="10" ht="15" thickBot="1">
      <c r="F10" s="24" t="s">
        <v>23</v>
      </c>
    </row>
    <row r="11" spans="5:10" ht="15" thickBot="1">
      <c r="E11" s="29" t="s">
        <v>12</v>
      </c>
      <c r="F11" s="29" t="s">
        <v>13</v>
      </c>
      <c r="G11" s="29" t="s">
        <v>14</v>
      </c>
      <c r="H11" s="29" t="s">
        <v>15</v>
      </c>
      <c r="I11" s="29" t="s">
        <v>16</v>
      </c>
      <c r="J11" s="29" t="s">
        <v>17</v>
      </c>
    </row>
    <row r="12" spans="3:10" ht="15" thickBot="1">
      <c r="C12" s="21"/>
      <c r="D12" s="22" t="s">
        <v>11</v>
      </c>
      <c r="E12" s="12">
        <v>2.5</v>
      </c>
      <c r="F12" s="12">
        <v>3</v>
      </c>
      <c r="G12" s="12">
        <v>3.15</v>
      </c>
      <c r="H12" s="12">
        <v>3.556</v>
      </c>
      <c r="I12" s="12">
        <v>4</v>
      </c>
      <c r="J12" s="12">
        <v>4.003</v>
      </c>
    </row>
    <row r="13" spans="3:10" ht="19.5" thickBot="1">
      <c r="C13" s="21"/>
      <c r="D13" s="22" t="s">
        <v>8</v>
      </c>
      <c r="E13" s="19">
        <v>0.01</v>
      </c>
      <c r="F13" s="19">
        <f>E13</f>
        <v>0.01</v>
      </c>
      <c r="G13" s="19">
        <f>E13</f>
        <v>0.01</v>
      </c>
      <c r="H13" s="19">
        <f>E13</f>
        <v>0.01</v>
      </c>
      <c r="I13" s="19">
        <f>E13</f>
        <v>0.01</v>
      </c>
      <c r="J13" s="19">
        <f>F13</f>
        <v>0.01</v>
      </c>
    </row>
    <row r="14" spans="3:10" ht="15" thickBot="1">
      <c r="C14" s="21"/>
      <c r="D14" s="22" t="s">
        <v>9</v>
      </c>
      <c r="E14" s="13">
        <v>2</v>
      </c>
      <c r="F14" s="13">
        <f>E14</f>
        <v>2</v>
      </c>
      <c r="G14" s="13">
        <f>H14</f>
        <v>2</v>
      </c>
      <c r="H14" s="13">
        <f>F14</f>
        <v>2</v>
      </c>
      <c r="I14" s="13">
        <v>2</v>
      </c>
      <c r="J14" s="13">
        <v>2</v>
      </c>
    </row>
    <row r="15" spans="3:10" ht="15" thickBot="1">
      <c r="C15" s="21"/>
      <c r="D15" s="23" t="s">
        <v>18</v>
      </c>
      <c r="E15" s="19">
        <f aca="true" t="shared" si="0" ref="E15:J15">AVERAGE(B57:B117)</f>
        <v>0.5587564187771986</v>
      </c>
      <c r="F15" s="19">
        <f t="shared" si="0"/>
        <v>0.6243130160579697</v>
      </c>
      <c r="G15" s="19">
        <f t="shared" si="0"/>
        <v>0.6229536792500658</v>
      </c>
      <c r="H15" s="19">
        <f t="shared" si="0"/>
        <v>0.6169808456683852</v>
      </c>
      <c r="I15" s="19">
        <f t="shared" si="0"/>
        <v>0.5152105399547134</v>
      </c>
      <c r="J15" s="19">
        <f t="shared" si="0"/>
        <v>0.5031596360046613</v>
      </c>
    </row>
    <row r="16" spans="3:10" ht="15" thickBot="1">
      <c r="C16" s="21"/>
      <c r="D16" s="23" t="s">
        <v>19</v>
      </c>
      <c r="E16" s="19">
        <f aca="true" t="shared" si="1" ref="E16:J16">STDEV(B57:B117)</f>
        <v>0.1396276035410816</v>
      </c>
      <c r="F16" s="19">
        <f t="shared" si="1"/>
        <v>0.15192193284599137</v>
      </c>
      <c r="G16" s="19">
        <f t="shared" si="1"/>
        <v>0.18342005442147777</v>
      </c>
      <c r="H16" s="19">
        <f t="shared" si="1"/>
        <v>0.24813026932978588</v>
      </c>
      <c r="I16" s="19">
        <f t="shared" si="1"/>
        <v>0.3493589693815148</v>
      </c>
      <c r="J16" s="19">
        <f t="shared" si="1"/>
        <v>0.3529873360472331</v>
      </c>
    </row>
    <row r="17" spans="3:10" ht="15" thickBot="1">
      <c r="C17" s="21"/>
      <c r="D17" s="23" t="s">
        <v>20</v>
      </c>
      <c r="E17" s="19">
        <f aca="true" t="shared" si="2" ref="E17:J17">E16/E15</f>
        <v>0.2498899320864132</v>
      </c>
      <c r="F17" s="19">
        <f t="shared" si="2"/>
        <v>0.24334256845268923</v>
      </c>
      <c r="G17" s="19">
        <f t="shared" si="2"/>
        <v>0.2944361042096829</v>
      </c>
      <c r="H17" s="19">
        <f t="shared" si="2"/>
        <v>0.4021685131261772</v>
      </c>
      <c r="I17" s="19">
        <f t="shared" si="2"/>
        <v>0.678089717287661</v>
      </c>
      <c r="J17" s="19">
        <f t="shared" si="2"/>
        <v>0.7015414409035843</v>
      </c>
    </row>
    <row r="18" spans="2:9" ht="13.5">
      <c r="B18" s="15" t="s">
        <v>21</v>
      </c>
      <c r="C18" s="7"/>
      <c r="D18" s="16"/>
      <c r="E18" s="16"/>
      <c r="F18" s="16"/>
      <c r="G18" s="16"/>
      <c r="H18" s="16"/>
      <c r="I18" s="16"/>
    </row>
    <row r="19" spans="2:8" ht="13.5">
      <c r="B19" s="20" t="s">
        <v>22</v>
      </c>
      <c r="C19" s="16"/>
      <c r="D19" s="16"/>
      <c r="E19" s="16"/>
      <c r="F19" s="16"/>
      <c r="G19" s="16"/>
      <c r="H19" s="16"/>
    </row>
    <row r="20" spans="2:8" ht="13.5">
      <c r="B20" s="20" t="s">
        <v>25</v>
      </c>
      <c r="C20" s="16"/>
      <c r="D20" s="16"/>
      <c r="E20" s="16"/>
      <c r="F20" s="16"/>
      <c r="G20" s="16"/>
      <c r="H20" s="16"/>
    </row>
    <row r="21" spans="2:8" ht="13.5">
      <c r="B21" s="20" t="s">
        <v>24</v>
      </c>
      <c r="C21" s="17"/>
      <c r="D21" s="17"/>
      <c r="E21" s="17"/>
      <c r="F21" s="17"/>
      <c r="G21" s="17"/>
      <c r="H21" s="17"/>
    </row>
    <row r="22" spans="2:8" ht="13.5">
      <c r="B22" s="20" t="s">
        <v>26</v>
      </c>
      <c r="C22" s="17"/>
      <c r="D22" s="17"/>
      <c r="E22" s="17"/>
      <c r="F22" s="17"/>
      <c r="G22" s="17"/>
      <c r="H22" s="17"/>
    </row>
    <row r="23" spans="2:8" ht="13.5">
      <c r="B23" s="20" t="s">
        <v>27</v>
      </c>
      <c r="C23" s="17"/>
      <c r="D23" s="17"/>
      <c r="E23" s="17"/>
      <c r="F23" s="17"/>
      <c r="G23" s="17"/>
      <c r="H23" s="17"/>
    </row>
    <row r="24" spans="2:8" ht="13.5">
      <c r="B24" s="20" t="s">
        <v>28</v>
      </c>
      <c r="C24" s="17"/>
      <c r="D24" s="17"/>
      <c r="E24" s="17"/>
      <c r="F24" s="17"/>
      <c r="G24" s="17"/>
      <c r="H24" s="17"/>
    </row>
    <row r="25" spans="2:8" ht="13.5">
      <c r="B25" s="20" t="s">
        <v>32</v>
      </c>
      <c r="C25" s="17"/>
      <c r="D25" s="17"/>
      <c r="E25" s="17"/>
      <c r="F25" s="17"/>
      <c r="G25" s="17"/>
      <c r="H25" s="17"/>
    </row>
    <row r="26" spans="2:8" ht="13.5">
      <c r="B26" s="10"/>
      <c r="C26" s="17"/>
      <c r="D26" s="17"/>
      <c r="E26" s="17"/>
      <c r="F26" s="17"/>
      <c r="G26" s="17"/>
      <c r="H26" s="17"/>
    </row>
    <row r="27" spans="2:8" ht="13.5">
      <c r="B27" s="10"/>
      <c r="C27" s="17"/>
      <c r="D27" s="17"/>
      <c r="E27" s="17"/>
      <c r="F27" s="17"/>
      <c r="G27" s="17"/>
      <c r="H27" s="17"/>
    </row>
    <row r="28" spans="2:8" ht="13.5">
      <c r="B28" s="10"/>
      <c r="C28" s="17"/>
      <c r="D28" s="17"/>
      <c r="E28" s="17"/>
      <c r="F28" s="17"/>
      <c r="G28" s="17"/>
      <c r="H28" s="17"/>
    </row>
    <row r="29" spans="2:8" ht="13.5">
      <c r="B29" s="10"/>
      <c r="C29" s="17"/>
      <c r="D29" s="17"/>
      <c r="E29" s="17"/>
      <c r="F29" s="17"/>
      <c r="G29" s="17"/>
      <c r="H29" s="17"/>
    </row>
    <row r="30" spans="2:8" ht="13.5">
      <c r="B30" s="10"/>
      <c r="C30" s="17"/>
      <c r="D30" s="17"/>
      <c r="E30" s="17"/>
      <c r="F30" s="17"/>
      <c r="G30" s="17"/>
      <c r="H30" s="17"/>
    </row>
    <row r="31" spans="2:8" ht="13.5">
      <c r="B31" s="10"/>
      <c r="C31" s="17"/>
      <c r="D31" s="17"/>
      <c r="E31" s="17"/>
      <c r="F31" s="17"/>
      <c r="G31" s="17"/>
      <c r="H31" s="17"/>
    </row>
    <row r="32" spans="2:9" ht="13.5">
      <c r="B32" s="10"/>
      <c r="C32" s="17"/>
      <c r="D32" s="17"/>
      <c r="E32" s="17"/>
      <c r="F32" s="17"/>
      <c r="G32" s="17"/>
      <c r="H32" s="17"/>
      <c r="I32" s="6"/>
    </row>
    <row r="33" spans="2:9" ht="13.5">
      <c r="B33" s="10"/>
      <c r="C33" s="17"/>
      <c r="D33" s="17"/>
      <c r="E33" s="17"/>
      <c r="F33" s="17"/>
      <c r="G33" s="17"/>
      <c r="H33" s="17"/>
      <c r="I33" s="6"/>
    </row>
    <row r="34" spans="2:8" ht="13.5">
      <c r="B34" s="10"/>
      <c r="C34" s="17"/>
      <c r="D34" s="17"/>
      <c r="E34" s="17"/>
      <c r="F34" s="17"/>
      <c r="G34" s="17"/>
      <c r="H34" s="17"/>
    </row>
    <row r="35" spans="2:8" ht="13.5">
      <c r="B35" s="10"/>
      <c r="C35" s="17"/>
      <c r="D35" s="17"/>
      <c r="E35" s="17"/>
      <c r="F35" s="17"/>
      <c r="G35" s="17"/>
      <c r="H35" s="17"/>
    </row>
    <row r="36" spans="2:8" ht="13.5">
      <c r="B36" s="10"/>
      <c r="C36" s="17"/>
      <c r="D36" s="17"/>
      <c r="E36" s="17"/>
      <c r="F36" s="17"/>
      <c r="G36" s="17"/>
      <c r="H36" s="17"/>
    </row>
    <row r="37" spans="2:8" ht="13.5">
      <c r="B37" s="10"/>
      <c r="C37" s="17"/>
      <c r="D37" s="17"/>
      <c r="E37" s="17"/>
      <c r="F37" s="17"/>
      <c r="G37" s="17"/>
      <c r="H37" s="17"/>
    </row>
    <row r="38" spans="2:8" ht="13.5">
      <c r="B38" s="10"/>
      <c r="C38" s="17"/>
      <c r="D38" s="17"/>
      <c r="E38" s="17"/>
      <c r="F38" s="17"/>
      <c r="G38" s="17"/>
      <c r="H38" s="17"/>
    </row>
    <row r="39" spans="2:8" ht="13.5">
      <c r="B39" s="10"/>
      <c r="C39" s="17"/>
      <c r="D39" s="17"/>
      <c r="E39" s="17"/>
      <c r="F39" s="17"/>
      <c r="G39" s="17"/>
      <c r="H39" s="17"/>
    </row>
    <row r="40" spans="2:8" ht="13.5">
      <c r="B40" s="10"/>
      <c r="C40" s="17"/>
      <c r="D40" s="17"/>
      <c r="E40" s="17"/>
      <c r="F40" s="17"/>
      <c r="G40" s="17"/>
      <c r="H40" s="17"/>
    </row>
    <row r="41" spans="2:8" ht="13.5">
      <c r="B41" s="10"/>
      <c r="C41" s="17"/>
      <c r="D41" s="17"/>
      <c r="E41" s="17"/>
      <c r="F41" s="17"/>
      <c r="G41" s="17"/>
      <c r="H41" s="17"/>
    </row>
    <row r="42" spans="2:8" ht="13.5">
      <c r="B42" s="10"/>
      <c r="C42" s="17"/>
      <c r="D42" s="17"/>
      <c r="E42" s="17"/>
      <c r="F42" s="17"/>
      <c r="G42" s="17"/>
      <c r="H42" s="17"/>
    </row>
    <row r="43" spans="2:8" ht="13.5">
      <c r="B43" s="10"/>
      <c r="C43" s="17"/>
      <c r="D43" s="17"/>
      <c r="E43" s="17"/>
      <c r="F43" s="17"/>
      <c r="G43" s="17"/>
      <c r="H43" s="17"/>
    </row>
    <row r="44" spans="2:8" ht="13.5">
      <c r="B44" s="10"/>
      <c r="C44" s="17"/>
      <c r="D44" s="17"/>
      <c r="E44" s="17"/>
      <c r="F44" s="17"/>
      <c r="G44" s="17"/>
      <c r="H44" s="17"/>
    </row>
    <row r="45" spans="2:8" ht="13.5">
      <c r="B45" s="10"/>
      <c r="C45" s="17"/>
      <c r="D45" s="17"/>
      <c r="E45" s="17"/>
      <c r="F45" s="17"/>
      <c r="G45" s="17"/>
      <c r="H45" s="17"/>
    </row>
    <row r="46" spans="2:8" ht="13.5">
      <c r="B46" s="10"/>
      <c r="C46" s="17"/>
      <c r="D46" s="17"/>
      <c r="E46" s="17"/>
      <c r="F46" s="17"/>
      <c r="G46" s="17"/>
      <c r="H46" s="17"/>
    </row>
    <row r="47" spans="2:8" ht="13.5">
      <c r="B47" s="10"/>
      <c r="C47" s="17"/>
      <c r="D47" s="17"/>
      <c r="E47" s="17"/>
      <c r="F47" s="17"/>
      <c r="G47" s="17"/>
      <c r="H47" s="17"/>
    </row>
    <row r="48" spans="2:8" ht="13.5">
      <c r="B48" s="10"/>
      <c r="C48" s="17"/>
      <c r="D48" s="17"/>
      <c r="E48" s="17"/>
      <c r="F48" s="17"/>
      <c r="G48" s="17"/>
      <c r="H48" s="17"/>
    </row>
    <row r="49" spans="2:8" ht="13.5">
      <c r="B49" s="10"/>
      <c r="C49" s="17"/>
      <c r="D49" s="17"/>
      <c r="E49" s="17"/>
      <c r="F49" s="17"/>
      <c r="G49" s="17"/>
      <c r="H49" s="17"/>
    </row>
    <row r="50" spans="2:8" ht="13.5">
      <c r="B50" s="10"/>
      <c r="C50" s="17"/>
      <c r="D50" s="17"/>
      <c r="E50" s="17"/>
      <c r="F50" s="17"/>
      <c r="G50" s="17"/>
      <c r="H50" s="17"/>
    </row>
    <row r="51" spans="2:8" ht="13.5">
      <c r="B51" s="10"/>
      <c r="C51" s="17"/>
      <c r="D51" s="17"/>
      <c r="E51" s="17"/>
      <c r="F51" s="17"/>
      <c r="G51" s="17"/>
      <c r="H51" s="17"/>
    </row>
    <row r="52" spans="2:8" ht="13.5">
      <c r="B52" s="10"/>
      <c r="C52" s="17"/>
      <c r="D52" s="17"/>
      <c r="E52" s="17"/>
      <c r="F52" s="17"/>
      <c r="G52" s="17"/>
      <c r="H52" s="17"/>
    </row>
    <row r="53" spans="2:8" ht="13.5">
      <c r="B53" s="10"/>
      <c r="C53" s="17"/>
      <c r="D53" s="17"/>
      <c r="E53" s="17"/>
      <c r="F53" s="17"/>
      <c r="G53" s="17"/>
      <c r="H53" s="17"/>
    </row>
    <row r="54" spans="2:8" ht="13.5">
      <c r="B54" s="10"/>
      <c r="C54" s="17"/>
      <c r="D54" s="17"/>
      <c r="E54" s="17"/>
      <c r="F54" s="17"/>
      <c r="G54" s="17"/>
      <c r="H54" s="17"/>
    </row>
    <row r="55" spans="2:8" ht="13.5">
      <c r="B55" s="10"/>
      <c r="C55" s="17"/>
      <c r="D55" s="17"/>
      <c r="E55" s="17"/>
      <c r="F55" s="17"/>
      <c r="G55" s="17"/>
      <c r="H55" s="17"/>
    </row>
    <row r="56" spans="1:13" ht="0.75" customHeight="1">
      <c r="A56" s="10"/>
      <c r="B56" s="17" t="s">
        <v>12</v>
      </c>
      <c r="C56" s="17" t="s">
        <v>13</v>
      </c>
      <c r="D56" s="17" t="s">
        <v>14</v>
      </c>
      <c r="E56" s="17" t="s">
        <v>15</v>
      </c>
      <c r="F56" s="17" t="s">
        <v>16</v>
      </c>
      <c r="G56" s="17" t="s">
        <v>17</v>
      </c>
      <c r="H56" s="11"/>
      <c r="I56" s="8" t="s">
        <v>35</v>
      </c>
      <c r="J56" s="8" t="s">
        <v>34</v>
      </c>
      <c r="K56" s="8" t="s">
        <v>36</v>
      </c>
      <c r="L56" s="8" t="s">
        <v>33</v>
      </c>
      <c r="M56" s="8" t="s">
        <v>37</v>
      </c>
    </row>
    <row r="57" spans="1:13" ht="0.75" customHeight="1">
      <c r="A57" s="10">
        <v>0</v>
      </c>
      <c r="B57" s="9">
        <f aca="true" t="shared" si="3" ref="B57:G57">E13</f>
        <v>0.01</v>
      </c>
      <c r="C57" s="9">
        <f t="shared" si="3"/>
        <v>0.01</v>
      </c>
      <c r="D57" s="9">
        <f t="shared" si="3"/>
        <v>0.01</v>
      </c>
      <c r="E57" s="9">
        <f t="shared" si="3"/>
        <v>0.01</v>
      </c>
      <c r="F57" s="9">
        <f t="shared" si="3"/>
        <v>0.01</v>
      </c>
      <c r="G57" s="14">
        <f t="shared" si="3"/>
        <v>0.01</v>
      </c>
      <c r="H57" s="9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3" ht="0.75" customHeight="1">
      <c r="A58" s="18">
        <v>1</v>
      </c>
      <c r="B58" s="8">
        <f>$E$12*B57-$E$12*(B57^($E$14))</f>
        <v>0.02475</v>
      </c>
      <c r="C58" s="8">
        <f>$F$12*C57-$F$12*(C57^($F$14))</f>
        <v>0.029699999999999997</v>
      </c>
      <c r="D58" s="8">
        <f>$G$12*D57-$G$12*(D57^($G$14))</f>
        <v>0.031185</v>
      </c>
      <c r="E58" s="8">
        <f>$H$12*E57-$H$12*(E57^($H$14))</f>
        <v>0.035204400000000004</v>
      </c>
      <c r="F58" s="8">
        <f>$I$12*F57-$I$12*(F57^($I$14))</f>
        <v>0.0396</v>
      </c>
      <c r="G58" s="8">
        <f>$J$12*G57-$J$12*(G57^($J$14))</f>
        <v>0.039629700000000004</v>
      </c>
      <c r="H58" s="8">
        <v>0.016666666666666666</v>
      </c>
      <c r="I58" s="26">
        <f>$E$12*H58-$E$12*(H58^2)</f>
        <v>0.04097222222222222</v>
      </c>
      <c r="J58" s="26">
        <f>$F$12*H58-$F$12*(H58^2)</f>
        <v>0.04916666666666667</v>
      </c>
      <c r="K58" s="26">
        <f>$G$12*H58-$G$12*(H58^2)</f>
        <v>0.051625</v>
      </c>
      <c r="L58" s="26">
        <f>$H$12*H58-$H$12*(H58^2)</f>
        <v>0.058278888888888894</v>
      </c>
      <c r="M58" s="26">
        <f>$I$12*H58-$I$12*(H58^2)</f>
        <v>0.06555555555555556</v>
      </c>
    </row>
    <row r="59" spans="1:13" ht="0.75" customHeight="1">
      <c r="A59" s="18">
        <f>A58+1</f>
        <v>2</v>
      </c>
      <c r="B59" s="8">
        <f>$E$12*B58-$E$12*(B58^($E$14))</f>
        <v>0.06034359375</v>
      </c>
      <c r="C59" s="8">
        <f aca="true" t="shared" si="4" ref="C59:C117">$F$12*C58-$F$12*(C58^($F$14))</f>
        <v>0.08645372999999998</v>
      </c>
      <c r="D59" s="8">
        <f aca="true" t="shared" si="5" ref="D59:D117">$G$12*D58-$G$12*(D58^($G$14))</f>
        <v>0.09516936169125</v>
      </c>
      <c r="E59" s="8">
        <f>$H$12*E58-$H$12*(E58^($H$14))</f>
        <v>0.12077971858459587</v>
      </c>
      <c r="F59" s="8">
        <f aca="true" t="shared" si="6" ref="F59:F117">$I$12*F58-$I$12*(F58^($I$14))</f>
        <v>0.15212736000000002</v>
      </c>
      <c r="G59" s="8">
        <f aca="true" t="shared" si="7" ref="G59:G117">$J$12*G58-$J$12*(G58^($J$14))</f>
        <v>0.15235092507227374</v>
      </c>
      <c r="H59" s="25">
        <f aca="true" t="shared" si="8" ref="H59:H90">$H$58+H58</f>
        <v>0.03333333333333333</v>
      </c>
      <c r="I59" s="26">
        <f aca="true" t="shared" si="9" ref="I59:I117">$E$12*H59-$E$12*(H59^2)</f>
        <v>0.08055555555555555</v>
      </c>
      <c r="J59" s="26">
        <f aca="true" t="shared" si="10" ref="J59:J117">$F$12*H59-$F$12*(H59^2)</f>
        <v>0.09666666666666668</v>
      </c>
      <c r="K59" s="26">
        <f aca="true" t="shared" si="11" ref="K59:K117">$G$12*H59-$G$12*(H59^2)</f>
        <v>0.10149999999999999</v>
      </c>
      <c r="L59" s="26">
        <f aca="true" t="shared" si="12" ref="L59:L117">$H$12*H59-$H$12*(H59^2)</f>
        <v>0.11458222222222222</v>
      </c>
      <c r="M59" s="26">
        <f aca="true" t="shared" si="13" ref="M59:M117">$I$12*H59-$I$12*(H59^2)</f>
        <v>0.1288888888888889</v>
      </c>
    </row>
    <row r="60" spans="1:13" ht="0.75" customHeight="1">
      <c r="A60" s="18">
        <f aca="true" t="shared" si="14" ref="A60:A117">A59+1</f>
        <v>3</v>
      </c>
      <c r="B60" s="8">
        <f aca="true" t="shared" si="15" ref="B60:B117">$E$12*B59-$E$12*(B59^($E$14))</f>
        <v>0.1417556111083374</v>
      </c>
      <c r="C60" s="8">
        <f t="shared" si="4"/>
        <v>0.23693844770726122</v>
      </c>
      <c r="D60" s="8">
        <f t="shared" si="5"/>
        <v>0.2712532860025696</v>
      </c>
      <c r="E60" s="8">
        <f aca="true" t="shared" si="16" ref="E60:E117">$H$12*E59-$H$12*(E59^($H$14))</f>
        <v>0.37761867434841634</v>
      </c>
      <c r="F60" s="8">
        <f t="shared" si="6"/>
        <v>0.5159385053577217</v>
      </c>
      <c r="G60" s="8">
        <f t="shared" si="7"/>
        <v>0.5169479031696904</v>
      </c>
      <c r="H60" s="25">
        <f t="shared" si="8"/>
        <v>0.05</v>
      </c>
      <c r="I60" s="26">
        <f t="shared" si="9"/>
        <v>0.11875</v>
      </c>
      <c r="J60" s="26">
        <f t="shared" si="10"/>
        <v>0.14250000000000002</v>
      </c>
      <c r="K60" s="26">
        <f t="shared" si="11"/>
        <v>0.149625</v>
      </c>
      <c r="L60" s="26">
        <f t="shared" si="12"/>
        <v>0.16891</v>
      </c>
      <c r="M60" s="26">
        <f t="shared" si="13"/>
        <v>0.19</v>
      </c>
    </row>
    <row r="61" spans="1:13" ht="0.75" customHeight="1">
      <c r="A61" s="18">
        <f t="shared" si="14"/>
        <v>4</v>
      </c>
      <c r="B61" s="8">
        <f t="shared" si="15"/>
        <v>0.304152394569098</v>
      </c>
      <c r="C61" s="8">
        <f t="shared" si="4"/>
        <v>0.542395859116004</v>
      </c>
      <c r="D61" s="8">
        <f t="shared" si="5"/>
        <v>0.6226760636314399</v>
      </c>
      <c r="E61" s="8">
        <f t="shared" si="16"/>
        <v>0.8357411163845422</v>
      </c>
      <c r="F61" s="8">
        <f t="shared" si="6"/>
        <v>0.9989838561878475</v>
      </c>
      <c r="G61" s="8">
        <f t="shared" si="7"/>
        <v>0.9996002126183379</v>
      </c>
      <c r="H61" s="25">
        <f t="shared" si="8"/>
        <v>0.06666666666666667</v>
      </c>
      <c r="I61" s="26">
        <f t="shared" si="9"/>
        <v>0.15555555555555556</v>
      </c>
      <c r="J61" s="26">
        <f t="shared" si="10"/>
        <v>0.18666666666666668</v>
      </c>
      <c r="K61" s="26">
        <f t="shared" si="11"/>
        <v>0.19599999999999998</v>
      </c>
      <c r="L61" s="26">
        <f t="shared" si="12"/>
        <v>0.22126222222222222</v>
      </c>
      <c r="M61" s="26">
        <f t="shared" si="13"/>
        <v>0.24888888888888888</v>
      </c>
    </row>
    <row r="62" spans="1:13" ht="0.75" customHeight="1">
      <c r="A62" s="18">
        <f t="shared" si="14"/>
        <v>5</v>
      </c>
      <c r="B62" s="8">
        <f t="shared" si="15"/>
        <v>0.5291092886174543</v>
      </c>
      <c r="C62" s="8">
        <f t="shared" si="4"/>
        <v>0.7446077733894478</v>
      </c>
      <c r="D62" s="8">
        <f t="shared" si="5"/>
        <v>0.7400943377474689</v>
      </c>
      <c r="E62" s="8">
        <f t="shared" si="16"/>
        <v>0.48816022224607103</v>
      </c>
      <c r="F62" s="8">
        <f t="shared" si="6"/>
        <v>0.004060445055622086</v>
      </c>
      <c r="G62" s="8">
        <f t="shared" si="7"/>
        <v>0.0015997090895019106</v>
      </c>
      <c r="H62" s="25">
        <f t="shared" si="8"/>
        <v>0.08333333333333333</v>
      </c>
      <c r="I62" s="26">
        <f t="shared" si="9"/>
        <v>0.1909722222222222</v>
      </c>
      <c r="J62" s="26">
        <f t="shared" si="10"/>
        <v>0.22916666666666666</v>
      </c>
      <c r="K62" s="26">
        <f t="shared" si="11"/>
        <v>0.24062499999999995</v>
      </c>
      <c r="L62" s="26">
        <f t="shared" si="12"/>
        <v>0.2716388888888889</v>
      </c>
      <c r="M62" s="26">
        <f t="shared" si="13"/>
        <v>0.3055555555555555</v>
      </c>
    </row>
    <row r="63" spans="1:13" ht="0.75" customHeight="1">
      <c r="A63" s="18">
        <f t="shared" si="14"/>
        <v>6</v>
      </c>
      <c r="B63" s="8">
        <f t="shared" si="15"/>
        <v>0.6228816232904644</v>
      </c>
      <c r="C63" s="8">
        <f t="shared" si="4"/>
        <v>0.5705011115923697</v>
      </c>
      <c r="D63" s="8">
        <f t="shared" si="5"/>
        <v>0.6059173332920536</v>
      </c>
      <c r="E63" s="8">
        <f t="shared" si="16"/>
        <v>0.8885015187206947</v>
      </c>
      <c r="F63" s="8">
        <f t="shared" si="6"/>
        <v>0.01617583136628944</v>
      </c>
      <c r="G63" s="8">
        <f t="shared" si="7"/>
        <v>0.0063933915313844954</v>
      </c>
      <c r="H63" s="25">
        <f t="shared" si="8"/>
        <v>0.09999999999999999</v>
      </c>
      <c r="I63" s="26">
        <f t="shared" si="9"/>
        <v>0.22499999999999998</v>
      </c>
      <c r="J63" s="26">
        <f t="shared" si="10"/>
        <v>0.27</v>
      </c>
      <c r="K63" s="26">
        <f t="shared" si="11"/>
        <v>0.2835</v>
      </c>
      <c r="L63" s="26">
        <f t="shared" si="12"/>
        <v>0.32004</v>
      </c>
      <c r="M63" s="26">
        <f t="shared" si="13"/>
        <v>0.36</v>
      </c>
    </row>
    <row r="64" spans="1:13" ht="0.75" customHeight="1">
      <c r="A64" s="18">
        <f t="shared" si="14"/>
        <v>7</v>
      </c>
      <c r="B64" s="8">
        <f t="shared" si="15"/>
        <v>0.5872502666437509</v>
      </c>
      <c r="C64" s="8">
        <f t="shared" si="4"/>
        <v>0.7350887797927207</v>
      </c>
      <c r="D64" s="8">
        <f t="shared" si="5"/>
        <v>0.7521617833011451</v>
      </c>
      <c r="E64" s="8">
        <f t="shared" si="16"/>
        <v>0.35228072274829403</v>
      </c>
      <c r="F64" s="8">
        <f t="shared" si="6"/>
        <v>0.06365669538359524</v>
      </c>
      <c r="G64" s="8">
        <f t="shared" si="7"/>
        <v>0.025429121852672</v>
      </c>
      <c r="H64" s="25">
        <f t="shared" si="8"/>
        <v>0.11666666666666665</v>
      </c>
      <c r="I64" s="26">
        <f t="shared" si="9"/>
        <v>0.25763888888888886</v>
      </c>
      <c r="J64" s="26">
        <f t="shared" si="10"/>
        <v>0.30916666666666665</v>
      </c>
      <c r="K64" s="26">
        <f t="shared" si="11"/>
        <v>0.32462499999999994</v>
      </c>
      <c r="L64" s="26">
        <f t="shared" si="12"/>
        <v>0.3664655555555555</v>
      </c>
      <c r="M64" s="26">
        <f t="shared" si="13"/>
        <v>0.41222222222222216</v>
      </c>
    </row>
    <row r="65" spans="1:13" ht="0.75" customHeight="1">
      <c r="A65" s="18">
        <f t="shared" si="14"/>
        <v>8</v>
      </c>
      <c r="B65" s="8">
        <f t="shared" si="15"/>
        <v>0.6059684774264857</v>
      </c>
      <c r="C65" s="8">
        <f t="shared" si="4"/>
        <v>0.584199796846709</v>
      </c>
      <c r="D65" s="8">
        <f t="shared" si="5"/>
        <v>0.587205470383517</v>
      </c>
      <c r="E65" s="8">
        <f t="shared" si="16"/>
        <v>0.8114045777959988</v>
      </c>
      <c r="F65" s="8">
        <f t="shared" si="6"/>
        <v>0.2384180820657416</v>
      </c>
      <c r="G65" s="8">
        <f t="shared" si="7"/>
        <v>0.09920427390273927</v>
      </c>
      <c r="H65" s="25">
        <f t="shared" si="8"/>
        <v>0.13333333333333333</v>
      </c>
      <c r="I65" s="26">
        <f t="shared" si="9"/>
        <v>0.28888888888888886</v>
      </c>
      <c r="J65" s="26">
        <f t="shared" si="10"/>
        <v>0.3466666666666667</v>
      </c>
      <c r="K65" s="26">
        <f t="shared" si="11"/>
        <v>0.364</v>
      </c>
      <c r="L65" s="26">
        <f t="shared" si="12"/>
        <v>0.4109155555555556</v>
      </c>
      <c r="M65" s="26">
        <f t="shared" si="13"/>
        <v>0.4622222222222222</v>
      </c>
    </row>
    <row r="66" spans="1:13" ht="0.75" customHeight="1">
      <c r="A66" s="18">
        <f t="shared" si="14"/>
        <v>9</v>
      </c>
      <c r="B66" s="8">
        <f t="shared" si="15"/>
        <v>0.596926704479781</v>
      </c>
      <c r="C66" s="8">
        <f t="shared" si="4"/>
        <v>0.7287311826329188</v>
      </c>
      <c r="D66" s="8">
        <f t="shared" si="5"/>
        <v>0.7635448986958469</v>
      </c>
      <c r="E66" s="8">
        <f t="shared" si="16"/>
        <v>0.5441646838268861</v>
      </c>
      <c r="F66" s="8">
        <f t="shared" si="6"/>
        <v>0.7262996008393396</v>
      </c>
      <c r="G66" s="8">
        <f t="shared" si="7"/>
        <v>0.3577192321265047</v>
      </c>
      <c r="H66" s="25">
        <f t="shared" si="8"/>
        <v>0.15</v>
      </c>
      <c r="I66" s="26">
        <f t="shared" si="9"/>
        <v>0.31875</v>
      </c>
      <c r="J66" s="26">
        <f t="shared" si="10"/>
        <v>0.38249999999999995</v>
      </c>
      <c r="K66" s="26">
        <f t="shared" si="11"/>
        <v>0.401625</v>
      </c>
      <c r="L66" s="26">
        <f t="shared" si="12"/>
        <v>0.45338999999999996</v>
      </c>
      <c r="M66" s="26">
        <f t="shared" si="13"/>
        <v>0.51</v>
      </c>
    </row>
    <row r="67" spans="1:13" ht="0.75" customHeight="1">
      <c r="A67" s="18">
        <f t="shared" si="14"/>
        <v>10</v>
      </c>
      <c r="B67" s="8">
        <f t="shared" si="15"/>
        <v>0.601513034896723</v>
      </c>
      <c r="C67" s="8">
        <f t="shared" si="4"/>
        <v>0.5930461382740391</v>
      </c>
      <c r="D67" s="8">
        <f t="shared" si="5"/>
        <v>0.568713872069897</v>
      </c>
      <c r="E67" s="8">
        <f t="shared" si="16"/>
        <v>0.8820639533779875</v>
      </c>
      <c r="F67" s="8">
        <f t="shared" si="6"/>
        <v>0.7951539626398221</v>
      </c>
      <c r="G67" s="8">
        <f t="shared" si="7"/>
        <v>0.9197140009225943</v>
      </c>
      <c r="H67" s="25">
        <f t="shared" si="8"/>
        <v>0.16666666666666666</v>
      </c>
      <c r="I67" s="26">
        <f t="shared" si="9"/>
        <v>0.3472222222222222</v>
      </c>
      <c r="J67" s="26">
        <f t="shared" si="10"/>
        <v>0.4166666666666667</v>
      </c>
      <c r="K67" s="26">
        <f t="shared" si="11"/>
        <v>0.4374999999999999</v>
      </c>
      <c r="L67" s="26">
        <f t="shared" si="12"/>
        <v>0.49388888888888893</v>
      </c>
      <c r="M67" s="26">
        <f t="shared" si="13"/>
        <v>0.5555555555555556</v>
      </c>
    </row>
    <row r="68" spans="1:13" ht="0.75" customHeight="1">
      <c r="A68" s="18">
        <f t="shared" si="14"/>
        <v>11</v>
      </c>
      <c r="B68" s="8">
        <f t="shared" si="15"/>
        <v>0.5992377593651417</v>
      </c>
      <c r="C68" s="8">
        <f t="shared" si="4"/>
        <v>0.7240272484568653</v>
      </c>
      <c r="D68" s="8">
        <f t="shared" si="5"/>
        <v>0.7726269719232599</v>
      </c>
      <c r="E68" s="8">
        <f t="shared" si="16"/>
        <v>0.3699204939417746</v>
      </c>
      <c r="F68" s="8">
        <f t="shared" si="6"/>
        <v>0.6515365533520421</v>
      </c>
      <c r="G68" s="8">
        <f t="shared" si="7"/>
        <v>0.29558215019048273</v>
      </c>
      <c r="H68" s="25">
        <f t="shared" si="8"/>
        <v>0.18333333333333332</v>
      </c>
      <c r="I68" s="26">
        <f t="shared" si="9"/>
        <v>0.37430555555555556</v>
      </c>
      <c r="J68" s="26">
        <f t="shared" si="10"/>
        <v>0.4491666666666666</v>
      </c>
      <c r="K68" s="26">
        <f t="shared" si="11"/>
        <v>0.4716249999999999</v>
      </c>
      <c r="L68" s="26">
        <f t="shared" si="12"/>
        <v>0.5324122222222222</v>
      </c>
      <c r="M68" s="26">
        <f t="shared" si="13"/>
        <v>0.5988888888888888</v>
      </c>
    </row>
    <row r="69" spans="1:13" ht="0.75" customHeight="1">
      <c r="A69" s="18">
        <f t="shared" si="14"/>
        <v>12</v>
      </c>
      <c r="B69" s="8">
        <f t="shared" si="15"/>
        <v>0.6003796677904657</v>
      </c>
      <c r="C69" s="8">
        <f t="shared" si="4"/>
        <v>0.5994353758465376</v>
      </c>
      <c r="D69" s="8">
        <f t="shared" si="5"/>
        <v>0.5533747826668554</v>
      </c>
      <c r="E69" s="8">
        <f t="shared" si="16"/>
        <v>0.8288300694005727</v>
      </c>
      <c r="F69" s="8">
        <f t="shared" si="6"/>
        <v>0.9081466919927348</v>
      </c>
      <c r="G69" s="8">
        <f t="shared" si="7"/>
        <v>0.8334780107450523</v>
      </c>
      <c r="H69" s="25">
        <f t="shared" si="8"/>
        <v>0.19999999999999998</v>
      </c>
      <c r="I69" s="26">
        <f t="shared" si="9"/>
        <v>0.39999999999999997</v>
      </c>
      <c r="J69" s="26">
        <f t="shared" si="10"/>
        <v>0.48</v>
      </c>
      <c r="K69" s="26">
        <f t="shared" si="11"/>
        <v>0.5039999999999999</v>
      </c>
      <c r="L69" s="26">
        <f t="shared" si="12"/>
        <v>0.5689599999999999</v>
      </c>
      <c r="M69" s="26">
        <f t="shared" si="13"/>
        <v>0.6399999999999999</v>
      </c>
    </row>
    <row r="70" spans="1:13" ht="0.75" customHeight="1">
      <c r="A70" s="18">
        <f t="shared" si="14"/>
        <v>13</v>
      </c>
      <c r="B70" s="8">
        <f t="shared" si="15"/>
        <v>0.5998098057356893</v>
      </c>
      <c r="C70" s="8">
        <f t="shared" si="4"/>
        <v>0.7203378180907734</v>
      </c>
      <c r="D70" s="8">
        <f t="shared" si="5"/>
        <v>0.7785260676120878</v>
      </c>
      <c r="E70" s="8">
        <f t="shared" si="16"/>
        <v>0.5044925130886995</v>
      </c>
      <c r="F70" s="8">
        <f t="shared" si="6"/>
        <v>0.3336651112615505</v>
      </c>
      <c r="G70" s="8">
        <f t="shared" si="7"/>
        <v>0.55558604264714</v>
      </c>
      <c r="H70" s="25">
        <f t="shared" si="8"/>
        <v>0.21666666666666665</v>
      </c>
      <c r="I70" s="26">
        <f t="shared" si="9"/>
        <v>0.42430555555555555</v>
      </c>
      <c r="J70" s="26">
        <f t="shared" si="10"/>
        <v>0.5091666666666665</v>
      </c>
      <c r="K70" s="26">
        <f t="shared" si="11"/>
        <v>0.5346249999999999</v>
      </c>
      <c r="L70" s="26">
        <f t="shared" si="12"/>
        <v>0.6035322222222222</v>
      </c>
      <c r="M70" s="26">
        <f t="shared" si="13"/>
        <v>0.6788888888888889</v>
      </c>
    </row>
    <row r="71" spans="1:13" ht="0.75" customHeight="1">
      <c r="A71" s="18">
        <f t="shared" si="14"/>
        <v>14</v>
      </c>
      <c r="B71" s="8">
        <f t="shared" si="15"/>
        <v>0.6000950066975098</v>
      </c>
      <c r="C71" s="8">
        <f t="shared" si="4"/>
        <v>0.6043537377569916</v>
      </c>
      <c r="D71" s="8">
        <f t="shared" si="5"/>
        <v>0.5431331734307221</v>
      </c>
      <c r="E71" s="8">
        <f t="shared" si="16"/>
        <v>0.8889282304117819</v>
      </c>
      <c r="F71" s="8">
        <f t="shared" si="6"/>
        <v>0.8893308191534706</v>
      </c>
      <c r="G71" s="8">
        <f t="shared" si="7"/>
        <v>0.9883814980269099</v>
      </c>
      <c r="H71" s="25">
        <f t="shared" si="8"/>
        <v>0.2333333333333333</v>
      </c>
      <c r="I71" s="26">
        <f t="shared" si="9"/>
        <v>0.4472222222222222</v>
      </c>
      <c r="J71" s="26">
        <f t="shared" si="10"/>
        <v>0.5366666666666666</v>
      </c>
      <c r="K71" s="26">
        <f t="shared" si="11"/>
        <v>0.5634999999999999</v>
      </c>
      <c r="L71" s="26">
        <f t="shared" si="12"/>
        <v>0.6361288888888887</v>
      </c>
      <c r="M71" s="26">
        <f t="shared" si="13"/>
        <v>0.7155555555555555</v>
      </c>
    </row>
    <row r="72" spans="1:13" ht="0.75" customHeight="1">
      <c r="A72" s="18">
        <f t="shared" si="14"/>
        <v>15</v>
      </c>
      <c r="B72" s="8">
        <f t="shared" si="15"/>
        <v>0.5999524740855636</v>
      </c>
      <c r="C72" s="8">
        <f t="shared" si="4"/>
        <v>0.7173308922484352</v>
      </c>
      <c r="D72" s="8">
        <f t="shared" si="5"/>
        <v>0.7816395174518551</v>
      </c>
      <c r="E72" s="8">
        <f t="shared" si="16"/>
        <v>0.3511010611296297</v>
      </c>
      <c r="F72" s="8">
        <f t="shared" si="6"/>
        <v>0.3936860530291506</v>
      </c>
      <c r="G72" s="8">
        <f t="shared" si="7"/>
        <v>0.04596850007712083</v>
      </c>
      <c r="H72" s="25">
        <f t="shared" si="8"/>
        <v>0.24999999999999997</v>
      </c>
      <c r="I72" s="26">
        <f t="shared" si="9"/>
        <v>0.4687499999999999</v>
      </c>
      <c r="J72" s="26">
        <f t="shared" si="10"/>
        <v>0.5625</v>
      </c>
      <c r="K72" s="26">
        <f t="shared" si="11"/>
        <v>0.590625</v>
      </c>
      <c r="L72" s="26">
        <f t="shared" si="12"/>
        <v>0.66675</v>
      </c>
      <c r="M72" s="26">
        <f t="shared" si="13"/>
        <v>0.75</v>
      </c>
    </row>
    <row r="73" spans="1:13" ht="0.75" customHeight="1">
      <c r="A73" s="18">
        <f t="shared" si="14"/>
        <v>16</v>
      </c>
      <c r="B73" s="8">
        <f t="shared" si="15"/>
        <v>0.6000237573104369</v>
      </c>
      <c r="C73" s="8">
        <f t="shared" si="4"/>
        <v>0.6083018498234973</v>
      </c>
      <c r="D73" s="8">
        <f t="shared" si="5"/>
        <v>0.5376394239598816</v>
      </c>
      <c r="E73" s="8">
        <f t="shared" si="16"/>
        <v>0.8101603009476557</v>
      </c>
      <c r="F73" s="8">
        <f t="shared" si="6"/>
        <v>0.9547893787179177</v>
      </c>
      <c r="G73" s="8">
        <f t="shared" si="7"/>
        <v>0.17555315450235565</v>
      </c>
      <c r="H73" s="25">
        <f t="shared" si="8"/>
        <v>0.26666666666666666</v>
      </c>
      <c r="I73" s="26">
        <f t="shared" si="9"/>
        <v>0.4888888888888888</v>
      </c>
      <c r="J73" s="26">
        <f t="shared" si="10"/>
        <v>0.5866666666666667</v>
      </c>
      <c r="K73" s="26">
        <f t="shared" si="11"/>
        <v>0.616</v>
      </c>
      <c r="L73" s="26">
        <f t="shared" si="12"/>
        <v>0.6953955555555555</v>
      </c>
      <c r="M73" s="26">
        <f t="shared" si="13"/>
        <v>0.7822222222222222</v>
      </c>
    </row>
    <row r="74" spans="1:13" ht="0.75" customHeight="1">
      <c r="A74" s="18">
        <f t="shared" si="14"/>
        <v>17</v>
      </c>
      <c r="B74" s="8">
        <f t="shared" si="15"/>
        <v>0.5999881199337569</v>
      </c>
      <c r="C74" s="8">
        <f t="shared" si="4"/>
        <v>0.714812127974426</v>
      </c>
      <c r="D74" s="8">
        <f t="shared" si="5"/>
        <v>0.7830373123565</v>
      </c>
      <c r="E74" s="8">
        <f t="shared" si="16"/>
        <v>0.5469148899183081</v>
      </c>
      <c r="F74" s="8">
        <f t="shared" si="6"/>
        <v>0.17266648402148155</v>
      </c>
      <c r="G74" s="8">
        <f t="shared" si="7"/>
        <v>0.5793711805198507</v>
      </c>
      <c r="H74" s="25">
        <f t="shared" si="8"/>
        <v>0.2833333333333333</v>
      </c>
      <c r="I74" s="26">
        <f t="shared" si="9"/>
        <v>0.5076388888888889</v>
      </c>
      <c r="J74" s="26">
        <f t="shared" si="10"/>
        <v>0.6091666666666666</v>
      </c>
      <c r="K74" s="26">
        <f t="shared" si="11"/>
        <v>0.639625</v>
      </c>
      <c r="L74" s="26">
        <f t="shared" si="12"/>
        <v>0.7220655555555556</v>
      </c>
      <c r="M74" s="26">
        <f t="shared" si="13"/>
        <v>0.8122222222222222</v>
      </c>
    </row>
    <row r="75" spans="1:13" ht="0.75" customHeight="1">
      <c r="A75" s="18">
        <f t="shared" si="14"/>
        <v>18</v>
      </c>
      <c r="B75" s="8">
        <f t="shared" si="15"/>
        <v>0.6000059396802816</v>
      </c>
      <c r="C75" s="8">
        <f t="shared" si="4"/>
        <v>0.6115672490252968</v>
      </c>
      <c r="D75" s="8">
        <f t="shared" si="5"/>
        <v>0.5351531214141283</v>
      </c>
      <c r="E75" s="8">
        <f t="shared" si="16"/>
        <v>0.8811732194776569</v>
      </c>
      <c r="F75" s="8">
        <f t="shared" si="6"/>
        <v>0.571411077268564</v>
      </c>
      <c r="G75" s="8">
        <f t="shared" si="7"/>
        <v>0.9755319634586497</v>
      </c>
      <c r="H75" s="25">
        <f t="shared" si="8"/>
        <v>0.3</v>
      </c>
      <c r="I75" s="26">
        <f t="shared" si="9"/>
        <v>0.525</v>
      </c>
      <c r="J75" s="26">
        <f t="shared" si="10"/>
        <v>0.6299999999999999</v>
      </c>
      <c r="K75" s="26">
        <f t="shared" si="11"/>
        <v>0.6615</v>
      </c>
      <c r="L75" s="26">
        <f t="shared" si="12"/>
        <v>0.74676</v>
      </c>
      <c r="M75" s="26">
        <f t="shared" si="13"/>
        <v>0.84</v>
      </c>
    </row>
    <row r="76" spans="1:13" ht="0.75" customHeight="1">
      <c r="A76" s="18">
        <f t="shared" si="14"/>
        <v>19</v>
      </c>
      <c r="B76" s="8">
        <f t="shared" si="15"/>
        <v>0.5999970300716596</v>
      </c>
      <c r="C76" s="8">
        <f t="shared" si="4"/>
        <v>0.7126582468347822</v>
      </c>
      <c r="D76" s="8">
        <f t="shared" si="5"/>
        <v>0.7836074128727571</v>
      </c>
      <c r="E76" s="8">
        <f t="shared" si="16"/>
        <v>0.3723380093338027</v>
      </c>
      <c r="F76" s="8">
        <f t="shared" si="6"/>
        <v>0.9796018321733728</v>
      </c>
      <c r="G76" s="8">
        <f t="shared" si="7"/>
        <v>0.09554901497183366</v>
      </c>
      <c r="H76" s="25">
        <f t="shared" si="8"/>
        <v>0.31666666666666665</v>
      </c>
      <c r="I76" s="26">
        <f t="shared" si="9"/>
        <v>0.5409722222222222</v>
      </c>
      <c r="J76" s="26">
        <f t="shared" si="10"/>
        <v>0.6491666666666667</v>
      </c>
      <c r="K76" s="26">
        <f t="shared" si="11"/>
        <v>0.6816249999999999</v>
      </c>
      <c r="L76" s="26">
        <f t="shared" si="12"/>
        <v>0.7694788888888888</v>
      </c>
      <c r="M76" s="26">
        <f t="shared" si="13"/>
        <v>0.8655555555555555</v>
      </c>
    </row>
    <row r="77" spans="1:13" ht="0.75" customHeight="1">
      <c r="A77" s="18">
        <f t="shared" si="14"/>
        <v>20</v>
      </c>
      <c r="B77" s="8">
        <f t="shared" si="15"/>
        <v>0.6000014849421189</v>
      </c>
      <c r="C77" s="8">
        <f t="shared" si="4"/>
        <v>0.6143294101594705</v>
      </c>
      <c r="D77" s="8">
        <f t="shared" si="5"/>
        <v>0.5341355313954077</v>
      </c>
      <c r="E77" s="8">
        <f t="shared" si="16"/>
        <v>0.8310457917907952</v>
      </c>
      <c r="F77" s="8">
        <f t="shared" si="6"/>
        <v>0.07992833030377566</v>
      </c>
      <c r="G77" s="8">
        <f t="shared" si="7"/>
        <v>0.3459368610411131</v>
      </c>
      <c r="H77" s="25">
        <f t="shared" si="8"/>
        <v>0.3333333333333333</v>
      </c>
      <c r="I77" s="26">
        <f t="shared" si="9"/>
        <v>0.5555555555555555</v>
      </c>
      <c r="J77" s="26">
        <f t="shared" si="10"/>
        <v>0.6666666666666667</v>
      </c>
      <c r="K77" s="26">
        <f t="shared" si="11"/>
        <v>0.6999999999999998</v>
      </c>
      <c r="L77" s="26">
        <f t="shared" si="12"/>
        <v>0.7902222222222223</v>
      </c>
      <c r="M77" s="26">
        <f t="shared" si="13"/>
        <v>0.8888888888888888</v>
      </c>
    </row>
    <row r="78" spans="1:13" ht="0.75" customHeight="1">
      <c r="A78" s="18">
        <f t="shared" si="14"/>
        <v>21</v>
      </c>
      <c r="B78" s="8">
        <f t="shared" si="15"/>
        <v>0.5999992575234281</v>
      </c>
      <c r="C78" s="8">
        <f t="shared" si="4"/>
        <v>0.7107863579177627</v>
      </c>
      <c r="D78" s="8">
        <f t="shared" si="5"/>
        <v>0.7838295113135124</v>
      </c>
      <c r="E78" s="8">
        <f t="shared" si="16"/>
        <v>0.49929327937092527</v>
      </c>
      <c r="F78" s="8">
        <f t="shared" si="6"/>
        <v>0.2941591692745048</v>
      </c>
      <c r="G78" s="8">
        <f t="shared" si="7"/>
        <v>0.9057369905041813</v>
      </c>
      <c r="H78" s="25">
        <f t="shared" si="8"/>
        <v>0.35</v>
      </c>
      <c r="I78" s="26">
        <f t="shared" si="9"/>
        <v>0.5687500000000001</v>
      </c>
      <c r="J78" s="26">
        <f t="shared" si="10"/>
        <v>0.6824999999999999</v>
      </c>
      <c r="K78" s="26">
        <f t="shared" si="11"/>
        <v>0.7166249999999998</v>
      </c>
      <c r="L78" s="26">
        <f t="shared" si="12"/>
        <v>0.80899</v>
      </c>
      <c r="M78" s="26">
        <f t="shared" si="13"/>
        <v>0.9099999999999999</v>
      </c>
    </row>
    <row r="79" spans="1:13" ht="0.75" customHeight="1">
      <c r="A79" s="18">
        <f t="shared" si="14"/>
        <v>22</v>
      </c>
      <c r="B79" s="8">
        <f t="shared" si="15"/>
        <v>0.6000003712369076</v>
      </c>
      <c r="C79" s="8">
        <f t="shared" si="4"/>
        <v>0.6167073339472946</v>
      </c>
      <c r="D79" s="8">
        <f t="shared" si="5"/>
        <v>0.5337385467987283</v>
      </c>
      <c r="E79" s="8">
        <f t="shared" si="16"/>
        <v>0.8889982239414069</v>
      </c>
      <c r="F79" s="8">
        <f t="shared" si="6"/>
        <v>0.8305182096249522</v>
      </c>
      <c r="G79" s="8">
        <f t="shared" si="7"/>
        <v>0.3417661106300498</v>
      </c>
      <c r="H79" s="25">
        <f t="shared" si="8"/>
        <v>0.36666666666666664</v>
      </c>
      <c r="I79" s="26">
        <f t="shared" si="9"/>
        <v>0.5805555555555556</v>
      </c>
      <c r="J79" s="26">
        <f t="shared" si="10"/>
        <v>0.6966666666666665</v>
      </c>
      <c r="K79" s="26">
        <f t="shared" si="11"/>
        <v>0.7314999999999998</v>
      </c>
      <c r="L79" s="26">
        <f t="shared" si="12"/>
        <v>0.8257822222222222</v>
      </c>
      <c r="M79" s="26">
        <f t="shared" si="13"/>
        <v>0.9288888888888889</v>
      </c>
    </row>
    <row r="80" spans="1:13" ht="0.75" customHeight="1">
      <c r="A80" s="18">
        <f t="shared" si="14"/>
        <v>23</v>
      </c>
      <c r="B80" s="8">
        <f t="shared" si="15"/>
        <v>0.5999998143812015</v>
      </c>
      <c r="C80" s="8">
        <f t="shared" si="4"/>
        <v>0.709138194608744</v>
      </c>
      <c r="D80" s="8">
        <f t="shared" si="5"/>
        <v>0.7839143879487165</v>
      </c>
      <c r="E80" s="8">
        <f t="shared" si="16"/>
        <v>0.35090743757565246</v>
      </c>
      <c r="F80" s="8">
        <f t="shared" si="6"/>
        <v>0.563030852425265</v>
      </c>
      <c r="G80" s="8">
        <f t="shared" si="7"/>
        <v>0.900523031128198</v>
      </c>
      <c r="H80" s="25">
        <f t="shared" si="8"/>
        <v>0.3833333333333333</v>
      </c>
      <c r="I80" s="26">
        <f t="shared" si="9"/>
        <v>0.5909722222222222</v>
      </c>
      <c r="J80" s="26">
        <f t="shared" si="10"/>
        <v>0.7091666666666666</v>
      </c>
      <c r="K80" s="26">
        <f t="shared" si="11"/>
        <v>0.7446249999999999</v>
      </c>
      <c r="L80" s="26">
        <f t="shared" si="12"/>
        <v>0.8405988888888889</v>
      </c>
      <c r="M80" s="26">
        <f t="shared" si="13"/>
        <v>0.9455555555555555</v>
      </c>
    </row>
    <row r="81" spans="1:13" ht="0.75" customHeight="1">
      <c r="A81" s="18">
        <f t="shared" si="14"/>
        <v>24</v>
      </c>
      <c r="B81" s="8">
        <f t="shared" si="15"/>
        <v>0.6000000928093131</v>
      </c>
      <c r="C81" s="8">
        <f t="shared" si="4"/>
        <v>0.6187836466673855</v>
      </c>
      <c r="D81" s="8">
        <f t="shared" si="5"/>
        <v>0.533586753994473</v>
      </c>
      <c r="E81" s="8">
        <f t="shared" si="16"/>
        <v>0.8099551262425627</v>
      </c>
      <c r="F81" s="8">
        <f t="shared" si="6"/>
        <v>0.9841084465701779</v>
      </c>
      <c r="G81" s="8">
        <f t="shared" si="7"/>
        <v>0.35859395004812944</v>
      </c>
      <c r="H81" s="25">
        <f t="shared" si="8"/>
        <v>0.39999999999999997</v>
      </c>
      <c r="I81" s="26">
        <f t="shared" si="9"/>
        <v>0.6</v>
      </c>
      <c r="J81" s="26">
        <f t="shared" si="10"/>
        <v>0.72</v>
      </c>
      <c r="K81" s="26">
        <f t="shared" si="11"/>
        <v>0.7559999999999999</v>
      </c>
      <c r="L81" s="26">
        <f t="shared" si="12"/>
        <v>0.85344</v>
      </c>
      <c r="M81" s="26">
        <f t="shared" si="13"/>
        <v>0.96</v>
      </c>
    </row>
    <row r="82" spans="1:13" ht="0.75" customHeight="1">
      <c r="A82" s="18">
        <f t="shared" si="14"/>
        <v>25</v>
      </c>
      <c r="B82" s="8">
        <f t="shared" si="15"/>
        <v>0.599999953595322</v>
      </c>
      <c r="C82" s="8">
        <f t="shared" si="4"/>
        <v>0.7076713358531932</v>
      </c>
      <c r="D82" s="8">
        <f t="shared" si="5"/>
        <v>0.7839465793617614</v>
      </c>
      <c r="E82" s="8">
        <f t="shared" si="16"/>
        <v>0.547367326909943</v>
      </c>
      <c r="F82" s="8">
        <f t="shared" si="6"/>
        <v>0.0625560478376368</v>
      </c>
      <c r="G82" s="8">
        <f t="shared" si="7"/>
        <v>0.9207073291351473</v>
      </c>
      <c r="H82" s="25">
        <f t="shared" si="8"/>
        <v>0.41666666666666663</v>
      </c>
      <c r="I82" s="26">
        <f t="shared" si="9"/>
        <v>0.6076388888888888</v>
      </c>
      <c r="J82" s="26">
        <f t="shared" si="10"/>
        <v>0.7291666666666667</v>
      </c>
      <c r="K82" s="26">
        <f t="shared" si="11"/>
        <v>0.7656249999999999</v>
      </c>
      <c r="L82" s="26">
        <f t="shared" si="12"/>
        <v>0.8643055555555554</v>
      </c>
      <c r="M82" s="26">
        <f t="shared" si="13"/>
        <v>0.9722222222222222</v>
      </c>
    </row>
    <row r="83" spans="1:13" ht="0.75" customHeight="1">
      <c r="A83" s="18">
        <f t="shared" si="14"/>
        <v>26</v>
      </c>
      <c r="B83" s="8">
        <f t="shared" si="15"/>
        <v>0.6000000232023337</v>
      </c>
      <c r="C83" s="8">
        <f t="shared" si="4"/>
        <v>0.6206178487948506</v>
      </c>
      <c r="D83" s="8">
        <f t="shared" si="5"/>
        <v>0.533529171216578</v>
      </c>
      <c r="E83" s="8">
        <f t="shared" si="16"/>
        <v>0.8810215320300419</v>
      </c>
      <c r="F83" s="8">
        <f t="shared" si="6"/>
        <v>0.23457115486628838</v>
      </c>
      <c r="G83" s="8">
        <f t="shared" si="7"/>
        <v>0.2922403888775196</v>
      </c>
      <c r="H83" s="25">
        <f t="shared" si="8"/>
        <v>0.4333333333333333</v>
      </c>
      <c r="I83" s="26">
        <f t="shared" si="9"/>
        <v>0.6138888888888889</v>
      </c>
      <c r="J83" s="26">
        <f t="shared" si="10"/>
        <v>0.7366666666666666</v>
      </c>
      <c r="K83" s="26">
        <f t="shared" si="11"/>
        <v>0.7735</v>
      </c>
      <c r="L83" s="26">
        <f t="shared" si="12"/>
        <v>0.8731955555555556</v>
      </c>
      <c r="M83" s="26">
        <f t="shared" si="13"/>
        <v>0.9822222222222222</v>
      </c>
    </row>
    <row r="84" spans="1:13" ht="0.75" customHeight="1">
      <c r="A84" s="18">
        <f t="shared" si="14"/>
        <v>27</v>
      </c>
      <c r="B84" s="8">
        <f t="shared" si="15"/>
        <v>0.5999999883988318</v>
      </c>
      <c r="C84" s="8">
        <f t="shared" si="4"/>
        <v>0.7063540036563076</v>
      </c>
      <c r="D84" s="8">
        <f t="shared" si="5"/>
        <v>0.7839587532342175</v>
      </c>
      <c r="E84" s="8">
        <f t="shared" si="16"/>
        <v>0.3727491376124301</v>
      </c>
      <c r="F84" s="8">
        <f t="shared" si="6"/>
        <v>0.7181901126839365</v>
      </c>
      <c r="G84" s="8">
        <f t="shared" si="7"/>
        <v>0.8279642837769015</v>
      </c>
      <c r="H84" s="25">
        <f t="shared" si="8"/>
        <v>0.44999999999999996</v>
      </c>
      <c r="I84" s="26">
        <f t="shared" si="9"/>
        <v>0.6187500000000001</v>
      </c>
      <c r="J84" s="26">
        <f t="shared" si="10"/>
        <v>0.7424999999999999</v>
      </c>
      <c r="K84" s="26">
        <f t="shared" si="11"/>
        <v>0.7796249999999999</v>
      </c>
      <c r="L84" s="26">
        <f t="shared" si="12"/>
        <v>0.88011</v>
      </c>
      <c r="M84" s="26">
        <f t="shared" si="13"/>
        <v>0.99</v>
      </c>
    </row>
    <row r="85" spans="1:13" ht="0.75" customHeight="1">
      <c r="A85" s="18">
        <f t="shared" si="14"/>
        <v>28</v>
      </c>
      <c r="B85" s="8">
        <f t="shared" si="15"/>
        <v>0.6000000058005837</v>
      </c>
      <c r="C85" s="8">
        <f t="shared" si="4"/>
        <v>0.6222540755250379</v>
      </c>
      <c r="D85" s="8">
        <f t="shared" si="5"/>
        <v>0.5335073933542567</v>
      </c>
      <c r="E85" s="8">
        <f t="shared" si="16"/>
        <v>0.8314184672848799</v>
      </c>
      <c r="F85" s="8">
        <f t="shared" si="6"/>
        <v>0.8095722989078844</v>
      </c>
      <c r="G85" s="8">
        <f t="shared" si="7"/>
        <v>0.5701850325525166</v>
      </c>
      <c r="H85" s="25">
        <f t="shared" si="8"/>
        <v>0.4666666666666666</v>
      </c>
      <c r="I85" s="26">
        <f t="shared" si="9"/>
        <v>0.6222222222222222</v>
      </c>
      <c r="J85" s="26">
        <f t="shared" si="10"/>
        <v>0.7466666666666667</v>
      </c>
      <c r="K85" s="26">
        <f t="shared" si="11"/>
        <v>0.7839999999999999</v>
      </c>
      <c r="L85" s="26">
        <f t="shared" si="12"/>
        <v>0.8850488888888888</v>
      </c>
      <c r="M85" s="26">
        <f t="shared" si="13"/>
        <v>0.9955555555555555</v>
      </c>
    </row>
    <row r="86" spans="1:13" ht="0.75" customHeight="1">
      <c r="A86" s="18">
        <f t="shared" si="14"/>
        <v>29</v>
      </c>
      <c r="B86" s="8">
        <f t="shared" si="15"/>
        <v>0.5999999970997081</v>
      </c>
      <c r="C86" s="8">
        <f t="shared" si="4"/>
        <v>0.7051618230525551</v>
      </c>
      <c r="D86" s="8">
        <f t="shared" si="5"/>
        <v>0.7839633519603998</v>
      </c>
      <c r="E86" s="8">
        <f t="shared" si="16"/>
        <v>0.4984153591732756</v>
      </c>
      <c r="F86" s="8">
        <f t="shared" si="6"/>
        <v>0.6166599669955497</v>
      </c>
      <c r="G86" s="8">
        <f t="shared" si="7"/>
        <v>0.9810314670060256</v>
      </c>
      <c r="H86" s="25">
        <f t="shared" si="8"/>
        <v>0.4833333333333333</v>
      </c>
      <c r="I86" s="26">
        <f t="shared" si="9"/>
        <v>0.6243055555555557</v>
      </c>
      <c r="J86" s="26">
        <f t="shared" si="10"/>
        <v>0.7491666666666665</v>
      </c>
      <c r="K86" s="26">
        <f t="shared" si="11"/>
        <v>0.786625</v>
      </c>
      <c r="L86" s="26">
        <f t="shared" si="12"/>
        <v>0.8880122222222223</v>
      </c>
      <c r="M86" s="26">
        <f t="shared" si="13"/>
        <v>0.9988888888888889</v>
      </c>
    </row>
    <row r="87" spans="1:13" ht="0.75" customHeight="1">
      <c r="A87" s="18">
        <f t="shared" si="14"/>
        <v>30</v>
      </c>
      <c r="B87" s="8">
        <f t="shared" si="15"/>
        <v>0.600000001450146</v>
      </c>
      <c r="C87" s="8">
        <f t="shared" si="4"/>
        <v>0.623725879085256</v>
      </c>
      <c r="D87" s="8">
        <f t="shared" si="5"/>
        <v>0.5334991664417545</v>
      </c>
      <c r="E87" s="8">
        <f t="shared" si="16"/>
        <v>0.8889910705762292</v>
      </c>
      <c r="F87" s="8">
        <f t="shared" si="6"/>
        <v>0.9455618084023891</v>
      </c>
      <c r="G87" s="8">
        <f t="shared" si="7"/>
        <v>0.0744907371833734</v>
      </c>
      <c r="H87" s="25">
        <f t="shared" si="8"/>
        <v>0.49999999999999994</v>
      </c>
      <c r="I87" s="26">
        <f t="shared" si="9"/>
        <v>0.6249999999999999</v>
      </c>
      <c r="J87" s="26">
        <f t="shared" si="10"/>
        <v>0.75</v>
      </c>
      <c r="K87" s="26">
        <f t="shared" si="11"/>
        <v>0.7875</v>
      </c>
      <c r="L87" s="26">
        <f t="shared" si="12"/>
        <v>0.889</v>
      </c>
      <c r="M87" s="26">
        <f t="shared" si="13"/>
        <v>1</v>
      </c>
    </row>
    <row r="88" spans="1:13" ht="0.75" customHeight="1">
      <c r="A88" s="18">
        <f t="shared" si="14"/>
        <v>31</v>
      </c>
      <c r="B88" s="8">
        <f t="shared" si="15"/>
        <v>0.599999999274927</v>
      </c>
      <c r="C88" s="8">
        <f t="shared" si="4"/>
        <v>0.704075720533742</v>
      </c>
      <c r="D88" s="8">
        <f t="shared" si="5"/>
        <v>0.783965088420279</v>
      </c>
      <c r="E88" s="8">
        <f t="shared" si="16"/>
        <v>0.35092722757452677</v>
      </c>
      <c r="F88" s="8">
        <f t="shared" si="6"/>
        <v>0.20589869957277074</v>
      </c>
      <c r="G88" s="8">
        <f t="shared" si="7"/>
        <v>0.2759742946307757</v>
      </c>
      <c r="H88" s="25">
        <f t="shared" si="8"/>
        <v>0.5166666666666666</v>
      </c>
      <c r="I88" s="26">
        <f t="shared" si="9"/>
        <v>0.6243055555555556</v>
      </c>
      <c r="J88" s="26">
        <f t="shared" si="10"/>
        <v>0.7491666666666668</v>
      </c>
      <c r="K88" s="26">
        <f t="shared" si="11"/>
        <v>0.786625</v>
      </c>
      <c r="L88" s="26">
        <f t="shared" si="12"/>
        <v>0.8880122222222222</v>
      </c>
      <c r="M88" s="26">
        <f t="shared" si="13"/>
        <v>0.9988888888888889</v>
      </c>
    </row>
    <row r="89" spans="1:13" ht="0.75" customHeight="1">
      <c r="A89" s="18">
        <f t="shared" si="14"/>
        <v>32</v>
      </c>
      <c r="B89" s="8">
        <f t="shared" si="15"/>
        <v>0.6000000003625366</v>
      </c>
      <c r="C89" s="8">
        <f t="shared" si="4"/>
        <v>0.625059300865902</v>
      </c>
      <c r="D89" s="8">
        <f t="shared" si="5"/>
        <v>0.5334960599591587</v>
      </c>
      <c r="E89" s="8">
        <f t="shared" si="16"/>
        <v>0.8099761091020383</v>
      </c>
      <c r="F89" s="8">
        <f t="shared" si="6"/>
        <v>0.6540177003480505</v>
      </c>
      <c r="G89" s="8">
        <f t="shared" si="7"/>
        <v>0.7998493707852875</v>
      </c>
      <c r="H89" s="25">
        <f t="shared" si="8"/>
        <v>0.5333333333333333</v>
      </c>
      <c r="I89" s="26">
        <f t="shared" si="9"/>
        <v>0.6222222222222221</v>
      </c>
      <c r="J89" s="26">
        <f t="shared" si="10"/>
        <v>0.7466666666666668</v>
      </c>
      <c r="K89" s="26">
        <f t="shared" si="11"/>
        <v>0.7839999999999999</v>
      </c>
      <c r="L89" s="26">
        <f t="shared" si="12"/>
        <v>0.885048888888889</v>
      </c>
      <c r="M89" s="26">
        <f t="shared" si="13"/>
        <v>0.9955555555555555</v>
      </c>
    </row>
    <row r="90" spans="1:13" ht="0.75" customHeight="1">
      <c r="A90" s="18">
        <f t="shared" si="14"/>
        <v>33</v>
      </c>
      <c r="B90" s="8">
        <f t="shared" si="15"/>
        <v>0.5999999998187318</v>
      </c>
      <c r="C90" s="8">
        <f t="shared" si="4"/>
        <v>0.7030805138007954</v>
      </c>
      <c r="D90" s="8">
        <f t="shared" si="5"/>
        <v>0.7839657439967191</v>
      </c>
      <c r="E90" s="8">
        <f t="shared" si="16"/>
        <v>0.5473210707108782</v>
      </c>
      <c r="F90" s="8">
        <f t="shared" si="6"/>
        <v>0.9051141919179926</v>
      </c>
      <c r="G90" s="8">
        <f t="shared" si="7"/>
        <v>0.6408416904231875</v>
      </c>
      <c r="H90" s="25">
        <f t="shared" si="8"/>
        <v>0.55</v>
      </c>
      <c r="I90" s="26">
        <f t="shared" si="9"/>
        <v>0.6187499999999999</v>
      </c>
      <c r="J90" s="26">
        <f t="shared" si="10"/>
        <v>0.7424999999999999</v>
      </c>
      <c r="K90" s="26">
        <f t="shared" si="11"/>
        <v>0.779625</v>
      </c>
      <c r="L90" s="26">
        <f t="shared" si="12"/>
        <v>0.88011</v>
      </c>
      <c r="M90" s="26">
        <f t="shared" si="13"/>
        <v>0.99</v>
      </c>
    </row>
    <row r="91" spans="1:13" ht="0.75" customHeight="1">
      <c r="A91" s="18">
        <f t="shared" si="14"/>
        <v>34</v>
      </c>
      <c r="B91" s="8">
        <f t="shared" si="15"/>
        <v>0.6000000000906341</v>
      </c>
      <c r="C91" s="8">
        <f t="shared" si="4"/>
        <v>0.6262749147432145</v>
      </c>
      <c r="D91" s="8">
        <f t="shared" si="5"/>
        <v>0.5334948871446279</v>
      </c>
      <c r="E91" s="8">
        <f t="shared" si="16"/>
        <v>0.8810371070446557</v>
      </c>
      <c r="F91" s="8">
        <f t="shared" si="6"/>
        <v>0.3435299660265274</v>
      </c>
      <c r="G91" s="8">
        <f t="shared" si="7"/>
        <v>0.921344963809672</v>
      </c>
      <c r="H91" s="25">
        <f aca="true" t="shared" si="17" ref="H91:H117">$H$58+H90</f>
        <v>0.5666666666666668</v>
      </c>
      <c r="I91" s="26">
        <f t="shared" si="9"/>
        <v>0.6138888888888889</v>
      </c>
      <c r="J91" s="26">
        <f t="shared" si="10"/>
        <v>0.7366666666666665</v>
      </c>
      <c r="K91" s="26">
        <f t="shared" si="11"/>
        <v>0.7734999999999999</v>
      </c>
      <c r="L91" s="26">
        <f t="shared" si="12"/>
        <v>0.8731955555555557</v>
      </c>
      <c r="M91" s="26">
        <f t="shared" si="13"/>
        <v>0.9822222222222221</v>
      </c>
    </row>
    <row r="92" spans="1:13" ht="0.75" customHeight="1">
      <c r="A92" s="18">
        <f t="shared" si="14"/>
        <v>35</v>
      </c>
      <c r="B92" s="8">
        <f t="shared" si="15"/>
        <v>0.599999999954683</v>
      </c>
      <c r="C92" s="8">
        <f t="shared" si="4"/>
        <v>0.7021639377197817</v>
      </c>
      <c r="D92" s="8">
        <f t="shared" si="5"/>
        <v>0.783965991485781</v>
      </c>
      <c r="E92" s="8">
        <f t="shared" si="16"/>
        <v>0.3727069311837208</v>
      </c>
      <c r="F92" s="8">
        <f t="shared" si="6"/>
        <v>0.9020685138733613</v>
      </c>
      <c r="G92" s="8">
        <f t="shared" si="7"/>
        <v>0.29009109115332166</v>
      </c>
      <c r="H92" s="25">
        <f t="shared" si="17"/>
        <v>0.5833333333333335</v>
      </c>
      <c r="I92" s="26">
        <f t="shared" si="9"/>
        <v>0.6076388888888888</v>
      </c>
      <c r="J92" s="26">
        <f t="shared" si="10"/>
        <v>0.7291666666666665</v>
      </c>
      <c r="K92" s="26">
        <f t="shared" si="11"/>
        <v>0.7656249999999998</v>
      </c>
      <c r="L92" s="26">
        <f t="shared" si="12"/>
        <v>0.8643055555555557</v>
      </c>
      <c r="M92" s="26">
        <f t="shared" si="13"/>
        <v>0.9722222222222221</v>
      </c>
    </row>
    <row r="93" spans="1:13" ht="0.75" customHeight="1">
      <c r="A93" s="18">
        <f t="shared" si="14"/>
        <v>36</v>
      </c>
      <c r="B93" s="8">
        <f t="shared" si="15"/>
        <v>0.6000000000226585</v>
      </c>
      <c r="C93" s="8">
        <f t="shared" si="4"/>
        <v>0.627389226856897</v>
      </c>
      <c r="D93" s="8">
        <f t="shared" si="5"/>
        <v>0.5334944443904166</v>
      </c>
      <c r="E93" s="8">
        <f t="shared" si="16"/>
        <v>0.8313802637890237</v>
      </c>
      <c r="F93" s="8">
        <f t="shared" si="6"/>
        <v>0.3533636406066667</v>
      </c>
      <c r="G93" s="8">
        <f t="shared" si="7"/>
        <v>0.824370814697148</v>
      </c>
      <c r="H93" s="25">
        <f t="shared" si="17"/>
        <v>0.6000000000000002</v>
      </c>
      <c r="I93" s="26">
        <f t="shared" si="9"/>
        <v>0.5999999999999998</v>
      </c>
      <c r="J93" s="26">
        <f t="shared" si="10"/>
        <v>0.72</v>
      </c>
      <c r="K93" s="26">
        <f t="shared" si="11"/>
        <v>0.7559999999999998</v>
      </c>
      <c r="L93" s="26">
        <f t="shared" si="12"/>
        <v>0.85344</v>
      </c>
      <c r="M93" s="26">
        <f t="shared" si="13"/>
        <v>0.9599999999999997</v>
      </c>
    </row>
    <row r="94" spans="1:13" ht="0.75" customHeight="1">
      <c r="A94" s="18">
        <f t="shared" si="14"/>
        <v>37</v>
      </c>
      <c r="B94" s="8">
        <f t="shared" si="15"/>
        <v>0.5999999999886707</v>
      </c>
      <c r="C94" s="8">
        <f t="shared" si="4"/>
        <v>0.7013159546424061</v>
      </c>
      <c r="D94" s="8">
        <f t="shared" si="5"/>
        <v>0.7839660849141784</v>
      </c>
      <c r="E94" s="8">
        <f t="shared" si="16"/>
        <v>0.4985054014620922</v>
      </c>
      <c r="F94" s="8">
        <f t="shared" si="6"/>
        <v>0.9139911124154767</v>
      </c>
      <c r="G94" s="8">
        <f t="shared" si="7"/>
        <v>0.5795686490145524</v>
      </c>
      <c r="H94" s="25">
        <f t="shared" si="17"/>
        <v>0.6166666666666669</v>
      </c>
      <c r="I94" s="26">
        <f t="shared" si="9"/>
        <v>0.5909722222222221</v>
      </c>
      <c r="J94" s="26">
        <f t="shared" si="10"/>
        <v>0.7091666666666665</v>
      </c>
      <c r="K94" s="26">
        <f t="shared" si="11"/>
        <v>0.7446249999999999</v>
      </c>
      <c r="L94" s="26">
        <f t="shared" si="12"/>
        <v>0.8405988888888887</v>
      </c>
      <c r="M94" s="26">
        <f t="shared" si="13"/>
        <v>0.9455555555555553</v>
      </c>
    </row>
    <row r="95" spans="1:13" ht="0.75" customHeight="1">
      <c r="A95" s="18">
        <f t="shared" si="14"/>
        <v>38</v>
      </c>
      <c r="B95" s="8">
        <f t="shared" si="15"/>
        <v>0.6000000000056647</v>
      </c>
      <c r="C95" s="8">
        <f t="shared" si="4"/>
        <v>0.62841565921925</v>
      </c>
      <c r="D95" s="8">
        <f t="shared" si="5"/>
        <v>0.5334942772483182</v>
      </c>
      <c r="E95" s="8">
        <f t="shared" si="16"/>
        <v>0.8889920565190484</v>
      </c>
      <c r="F95" s="8">
        <f t="shared" si="6"/>
        <v>0.3144454353639845</v>
      </c>
      <c r="G95" s="8">
        <f t="shared" si="7"/>
        <v>0.9754063268662778</v>
      </c>
      <c r="H95" s="25">
        <f t="shared" si="17"/>
        <v>0.6333333333333336</v>
      </c>
      <c r="I95" s="26">
        <f t="shared" si="9"/>
        <v>0.5805555555555555</v>
      </c>
      <c r="J95" s="26">
        <f t="shared" si="10"/>
        <v>0.6966666666666663</v>
      </c>
      <c r="K95" s="26">
        <f t="shared" si="11"/>
        <v>0.7314999999999998</v>
      </c>
      <c r="L95" s="26">
        <f t="shared" si="12"/>
        <v>0.825782222222222</v>
      </c>
      <c r="M95" s="26">
        <f t="shared" si="13"/>
        <v>0.9288888888888887</v>
      </c>
    </row>
    <row r="96" spans="1:13" ht="0.75" customHeight="1">
      <c r="A96" s="18">
        <f t="shared" si="14"/>
        <v>39</v>
      </c>
      <c r="B96" s="8">
        <f t="shared" si="15"/>
        <v>0.5999999999971676</v>
      </c>
      <c r="C96" s="8">
        <f t="shared" si="4"/>
        <v>0.7005282554018564</v>
      </c>
      <c r="D96" s="8">
        <f t="shared" si="5"/>
        <v>0.7839661201835801</v>
      </c>
      <c r="E96" s="8">
        <f t="shared" si="16"/>
        <v>0.35092449995582964</v>
      </c>
      <c r="F96" s="8">
        <f t="shared" si="6"/>
        <v>0.862278014170955</v>
      </c>
      <c r="G96" s="8">
        <f t="shared" si="7"/>
        <v>0.09602726397518202</v>
      </c>
      <c r="H96" s="25">
        <f t="shared" si="17"/>
        <v>0.6500000000000004</v>
      </c>
      <c r="I96" s="26">
        <f t="shared" si="9"/>
        <v>0.5687499999999996</v>
      </c>
      <c r="J96" s="26">
        <f t="shared" si="10"/>
        <v>0.6824999999999997</v>
      </c>
      <c r="K96" s="26">
        <f t="shared" si="11"/>
        <v>0.7166249999999996</v>
      </c>
      <c r="L96" s="26">
        <f t="shared" si="12"/>
        <v>0.8089899999999994</v>
      </c>
      <c r="M96" s="26">
        <f t="shared" si="13"/>
        <v>0.9099999999999995</v>
      </c>
    </row>
    <row r="97" spans="1:13" ht="0.75" customHeight="1">
      <c r="A97" s="18">
        <f t="shared" si="14"/>
        <v>40</v>
      </c>
      <c r="B97" s="8">
        <f t="shared" si="15"/>
        <v>0.6000000000014163</v>
      </c>
      <c r="C97" s="8">
        <f t="shared" si="4"/>
        <v>0.6293652563564636</v>
      </c>
      <c r="D97" s="8">
        <f t="shared" si="5"/>
        <v>0.533494214151836</v>
      </c>
      <c r="E97" s="8">
        <f t="shared" si="16"/>
        <v>0.8099732172390804</v>
      </c>
      <c r="F97" s="8">
        <f t="shared" si="6"/>
        <v>0.4750185617933975</v>
      </c>
      <c r="G97" s="8">
        <f t="shared" si="7"/>
        <v>0.3474845322801368</v>
      </c>
      <c r="H97" s="25">
        <f t="shared" si="17"/>
        <v>0.6666666666666671</v>
      </c>
      <c r="I97" s="26">
        <f t="shared" si="9"/>
        <v>0.5555555555555551</v>
      </c>
      <c r="J97" s="26">
        <f t="shared" si="10"/>
        <v>0.6666666666666665</v>
      </c>
      <c r="K97" s="26">
        <f t="shared" si="11"/>
        <v>0.6999999999999997</v>
      </c>
      <c r="L97" s="26">
        <f t="shared" si="12"/>
        <v>0.7902222222222217</v>
      </c>
      <c r="M97" s="26">
        <f t="shared" si="13"/>
        <v>0.8888888888888884</v>
      </c>
    </row>
    <row r="98" spans="1:13" ht="0.75" customHeight="1">
      <c r="A98" s="18">
        <f t="shared" si="14"/>
        <v>41</v>
      </c>
      <c r="B98" s="8">
        <f t="shared" si="15"/>
        <v>0.5999999999992918</v>
      </c>
      <c r="C98" s="8">
        <f t="shared" si="4"/>
        <v>0.6997938913434794</v>
      </c>
      <c r="D98" s="8">
        <f t="shared" si="5"/>
        <v>0.7839661334978053</v>
      </c>
      <c r="E98" s="8">
        <f t="shared" si="16"/>
        <v>0.5473274459378779</v>
      </c>
      <c r="F98" s="8">
        <f t="shared" si="6"/>
        <v>0.9975037109805188</v>
      </c>
      <c r="G98" s="8">
        <f t="shared" si="7"/>
        <v>0.9076363455210841</v>
      </c>
      <c r="H98" s="25">
        <f t="shared" si="17"/>
        <v>0.6833333333333338</v>
      </c>
      <c r="I98" s="26">
        <f t="shared" si="9"/>
        <v>0.5409722222222217</v>
      </c>
      <c r="J98" s="26">
        <f t="shared" si="10"/>
        <v>0.6491666666666664</v>
      </c>
      <c r="K98" s="26">
        <f t="shared" si="11"/>
        <v>0.6816249999999993</v>
      </c>
      <c r="L98" s="26">
        <f t="shared" si="12"/>
        <v>0.7694788888888882</v>
      </c>
      <c r="M98" s="26">
        <f t="shared" si="13"/>
        <v>0.865555555555555</v>
      </c>
    </row>
    <row r="99" spans="1:13" ht="0.75" customHeight="1">
      <c r="A99" s="18">
        <f t="shared" si="14"/>
        <v>42</v>
      </c>
      <c r="B99" s="8">
        <f t="shared" si="15"/>
        <v>0.6000000000003541</v>
      </c>
      <c r="C99" s="8">
        <f t="shared" si="4"/>
        <v>0.6302472029454895</v>
      </c>
      <c r="D99" s="8">
        <f t="shared" si="5"/>
        <v>0.5334941903328656</v>
      </c>
      <c r="E99" s="8">
        <f t="shared" si="16"/>
        <v>0.8810349613337063</v>
      </c>
      <c r="F99" s="8">
        <f t="shared" si="6"/>
        <v>0.00996023024244952</v>
      </c>
      <c r="G99" s="8">
        <f t="shared" si="7"/>
        <v>0.33558193707029194</v>
      </c>
      <c r="H99" s="25">
        <f t="shared" si="17"/>
        <v>0.7000000000000005</v>
      </c>
      <c r="I99" s="26">
        <f t="shared" si="9"/>
        <v>0.5249999999999995</v>
      </c>
      <c r="J99" s="26">
        <f t="shared" si="10"/>
        <v>0.6299999999999992</v>
      </c>
      <c r="K99" s="26">
        <f t="shared" si="11"/>
        <v>0.6614999999999993</v>
      </c>
      <c r="L99" s="26">
        <f t="shared" si="12"/>
        <v>0.746759999999999</v>
      </c>
      <c r="M99" s="26">
        <f t="shared" si="13"/>
        <v>0.8399999999999992</v>
      </c>
    </row>
    <row r="100" spans="1:13" ht="0.75" customHeight="1">
      <c r="A100" s="18">
        <f t="shared" si="14"/>
        <v>43</v>
      </c>
      <c r="B100" s="8">
        <f t="shared" si="15"/>
        <v>0.5999999999998229</v>
      </c>
      <c r="C100" s="8">
        <f t="shared" si="4"/>
        <v>0.6991069983746294</v>
      </c>
      <c r="D100" s="8">
        <f t="shared" si="5"/>
        <v>0.7839661385239289</v>
      </c>
      <c r="E100" s="8">
        <f t="shared" si="16"/>
        <v>0.37271274590649295</v>
      </c>
      <c r="F100" s="8">
        <f t="shared" si="6"/>
        <v>0.03944409622386765</v>
      </c>
      <c r="G100" s="8">
        <f t="shared" si="7"/>
        <v>0.8925357024315175</v>
      </c>
      <c r="H100" s="25">
        <f t="shared" si="17"/>
        <v>0.7166666666666672</v>
      </c>
      <c r="I100" s="26">
        <f t="shared" si="9"/>
        <v>0.5076388888888883</v>
      </c>
      <c r="J100" s="26">
        <f t="shared" si="10"/>
        <v>0.609166666666666</v>
      </c>
      <c r="K100" s="26">
        <f t="shared" si="11"/>
        <v>0.6396249999999992</v>
      </c>
      <c r="L100" s="26">
        <f t="shared" si="12"/>
        <v>0.7220655555555548</v>
      </c>
      <c r="M100" s="26">
        <f t="shared" si="13"/>
        <v>0.8122222222222213</v>
      </c>
    </row>
    <row r="101" spans="1:13" ht="0.75" customHeight="1">
      <c r="A101" s="18">
        <f t="shared" si="14"/>
        <v>44</v>
      </c>
      <c r="B101" s="8">
        <f t="shared" si="15"/>
        <v>0.6000000000000885</v>
      </c>
      <c r="C101" s="8">
        <f t="shared" si="4"/>
        <v>0.6310692095947359</v>
      </c>
      <c r="D101" s="8">
        <f t="shared" si="5"/>
        <v>0.5334941813411975</v>
      </c>
      <c r="E101" s="8">
        <f t="shared" si="16"/>
        <v>0.8313855277856111</v>
      </c>
      <c r="F101" s="8">
        <f t="shared" si="6"/>
        <v>0.15155303798779968</v>
      </c>
      <c r="G101" s="8">
        <f t="shared" si="7"/>
        <v>0.3839506364333305</v>
      </c>
      <c r="H101" s="25">
        <f t="shared" si="17"/>
        <v>0.733333333333334</v>
      </c>
      <c r="I101" s="26">
        <f t="shared" si="9"/>
        <v>0.48888888888888804</v>
      </c>
      <c r="J101" s="26">
        <f t="shared" si="10"/>
        <v>0.586666666666666</v>
      </c>
      <c r="K101" s="26">
        <f t="shared" si="11"/>
        <v>0.615999999999999</v>
      </c>
      <c r="L101" s="26">
        <f t="shared" si="12"/>
        <v>0.6953955555555547</v>
      </c>
      <c r="M101" s="26">
        <f t="shared" si="13"/>
        <v>0.782222222222221</v>
      </c>
    </row>
    <row r="102" spans="1:13" ht="0.75" customHeight="1">
      <c r="A102" s="18">
        <f t="shared" si="14"/>
        <v>45</v>
      </c>
      <c r="B102" s="8">
        <f t="shared" si="15"/>
        <v>0.5999999999999557</v>
      </c>
      <c r="C102" s="8">
        <f t="shared" si="4"/>
        <v>0.6984625868886336</v>
      </c>
      <c r="D102" s="8">
        <f t="shared" si="5"/>
        <v>0.7839661404212915</v>
      </c>
      <c r="E102" s="8">
        <f t="shared" si="16"/>
        <v>0.49849299530044</v>
      </c>
      <c r="F102" s="8">
        <f t="shared" si="6"/>
        <v>0.5143388586578729</v>
      </c>
      <c r="G102" s="8">
        <f t="shared" si="7"/>
        <v>0.9468397784987312</v>
      </c>
      <c r="H102" s="25">
        <f t="shared" si="17"/>
        <v>0.7500000000000007</v>
      </c>
      <c r="I102" s="26">
        <f t="shared" si="9"/>
        <v>0.46874999999999933</v>
      </c>
      <c r="J102" s="26">
        <f t="shared" si="10"/>
        <v>0.5624999999999987</v>
      </c>
      <c r="K102" s="26">
        <f t="shared" si="11"/>
        <v>0.5906249999999988</v>
      </c>
      <c r="L102" s="26">
        <f t="shared" si="12"/>
        <v>0.6667499999999991</v>
      </c>
      <c r="M102" s="26">
        <f t="shared" si="13"/>
        <v>0.7499999999999987</v>
      </c>
    </row>
    <row r="103" spans="1:13" ht="0.75" customHeight="1">
      <c r="A103" s="18">
        <f t="shared" si="14"/>
        <v>46</v>
      </c>
      <c r="B103" s="8">
        <f t="shared" si="15"/>
        <v>0.6000000000000222</v>
      </c>
      <c r="C103" s="8">
        <f t="shared" si="4"/>
        <v>0.6318378048164144</v>
      </c>
      <c r="D103" s="8">
        <f t="shared" si="5"/>
        <v>0.5334941779468414</v>
      </c>
      <c r="E103" s="8">
        <f t="shared" si="16"/>
        <v>0.888991924099387</v>
      </c>
      <c r="F103" s="8">
        <f t="shared" si="6"/>
        <v>0.9991775885295582</v>
      </c>
      <c r="G103" s="8">
        <f t="shared" si="7"/>
        <v>0.2014878520418728</v>
      </c>
      <c r="H103" s="25">
        <f t="shared" si="17"/>
        <v>0.7666666666666674</v>
      </c>
      <c r="I103" s="26">
        <f t="shared" si="9"/>
        <v>0.4472222222222213</v>
      </c>
      <c r="J103" s="26">
        <f t="shared" si="10"/>
        <v>0.5366666666666655</v>
      </c>
      <c r="K103" s="26">
        <f t="shared" si="11"/>
        <v>0.563499999999999</v>
      </c>
      <c r="L103" s="26">
        <f t="shared" si="12"/>
        <v>0.6361288888888876</v>
      </c>
      <c r="M103" s="26">
        <f t="shared" si="13"/>
        <v>0.7155555555555542</v>
      </c>
    </row>
    <row r="104" spans="1:13" ht="0.75" customHeight="1">
      <c r="A104" s="18">
        <f t="shared" si="14"/>
        <v>47</v>
      </c>
      <c r="B104" s="8">
        <f t="shared" si="15"/>
        <v>0.599999999999989</v>
      </c>
      <c r="C104" s="8">
        <f t="shared" si="4"/>
        <v>0.6978563796635671</v>
      </c>
      <c r="D104" s="8">
        <f t="shared" si="5"/>
        <v>0.7839661411375457</v>
      </c>
      <c r="E104" s="8">
        <f t="shared" si="16"/>
        <v>0.3509248662962845</v>
      </c>
      <c r="F104" s="8">
        <f t="shared" si="6"/>
        <v>0.0032869404392603663</v>
      </c>
      <c r="G104" s="8">
        <f t="shared" si="7"/>
        <v>0.644044661578265</v>
      </c>
      <c r="H104" s="25">
        <f t="shared" si="17"/>
        <v>0.7833333333333341</v>
      </c>
      <c r="I104" s="26">
        <f t="shared" si="9"/>
        <v>0.4243055555555544</v>
      </c>
      <c r="J104" s="26">
        <f t="shared" si="10"/>
        <v>0.5091666666666654</v>
      </c>
      <c r="K104" s="26">
        <f t="shared" si="11"/>
        <v>0.5346249999999988</v>
      </c>
      <c r="L104" s="26">
        <f t="shared" si="12"/>
        <v>0.6035322222222206</v>
      </c>
      <c r="M104" s="26">
        <f t="shared" si="13"/>
        <v>0.6788888888888871</v>
      </c>
    </row>
    <row r="105" spans="1:13" ht="0.75" customHeight="1">
      <c r="A105" s="18">
        <f t="shared" si="14"/>
        <v>48</v>
      </c>
      <c r="B105" s="8">
        <f t="shared" si="15"/>
        <v>0.6000000000000055</v>
      </c>
      <c r="C105" s="8">
        <f t="shared" si="4"/>
        <v>0.6325585590792793</v>
      </c>
      <c r="D105" s="8">
        <f t="shared" si="5"/>
        <v>0.5334941766654724</v>
      </c>
      <c r="E105" s="8">
        <f t="shared" si="16"/>
        <v>0.8099736056418959</v>
      </c>
      <c r="F105" s="8">
        <f t="shared" si="6"/>
        <v>0.013104545847236485</v>
      </c>
      <c r="G105" s="8">
        <f t="shared" si="7"/>
        <v>0.9176922952896249</v>
      </c>
      <c r="H105" s="25">
        <f t="shared" si="17"/>
        <v>0.8000000000000008</v>
      </c>
      <c r="I105" s="26">
        <f t="shared" si="9"/>
        <v>0.3999999999999988</v>
      </c>
      <c r="J105" s="26">
        <f t="shared" si="10"/>
        <v>0.47999999999999865</v>
      </c>
      <c r="K105" s="26">
        <f t="shared" si="11"/>
        <v>0.5039999999999987</v>
      </c>
      <c r="L105" s="26">
        <f t="shared" si="12"/>
        <v>0.5689599999999979</v>
      </c>
      <c r="M105" s="26">
        <f t="shared" si="13"/>
        <v>0.6399999999999979</v>
      </c>
    </row>
    <row r="106" spans="1:13" ht="0.75" customHeight="1">
      <c r="A106" s="18">
        <f t="shared" si="14"/>
        <v>49</v>
      </c>
      <c r="B106" s="8">
        <f t="shared" si="15"/>
        <v>0.5999999999999972</v>
      </c>
      <c r="C106" s="8">
        <f t="shared" si="4"/>
        <v>0.6972846852444756</v>
      </c>
      <c r="D106" s="8">
        <f t="shared" si="5"/>
        <v>0.7839661414079315</v>
      </c>
      <c r="E106" s="8">
        <f t="shared" si="16"/>
        <v>0.5473265896918686</v>
      </c>
      <c r="F106" s="8">
        <f t="shared" si="6"/>
        <v>0.051731266901496646</v>
      </c>
      <c r="G106" s="8">
        <f t="shared" si="7"/>
        <v>0.30235918526210614</v>
      </c>
      <c r="H106" s="25">
        <f t="shared" si="17"/>
        <v>0.8166666666666675</v>
      </c>
      <c r="I106" s="26">
        <f t="shared" si="9"/>
        <v>0.3743055555555541</v>
      </c>
      <c r="J106" s="26">
        <f t="shared" si="10"/>
        <v>0.44916666666666494</v>
      </c>
      <c r="K106" s="26">
        <f t="shared" si="11"/>
        <v>0.4716249999999982</v>
      </c>
      <c r="L106" s="26">
        <f t="shared" si="12"/>
        <v>0.5324122222222201</v>
      </c>
      <c r="M106" s="26">
        <f t="shared" si="13"/>
        <v>0.5988888888888866</v>
      </c>
    </row>
    <row r="107" spans="1:13" ht="0.75" customHeight="1">
      <c r="A107" s="18">
        <f t="shared" si="14"/>
        <v>50</v>
      </c>
      <c r="B107" s="8">
        <f t="shared" si="15"/>
        <v>0.6000000000000012</v>
      </c>
      <c r="C107" s="8">
        <f t="shared" si="4"/>
        <v>0.6332362589039646</v>
      </c>
      <c r="D107" s="8">
        <f t="shared" si="5"/>
        <v>0.5334941761817555</v>
      </c>
      <c r="E107" s="8">
        <f t="shared" si="16"/>
        <v>0.881035249537337</v>
      </c>
      <c r="F107" s="8">
        <f t="shared" si="6"/>
        <v>0.19622057170505106</v>
      </c>
      <c r="G107" s="8">
        <f t="shared" si="7"/>
        <v>0.8443852477240155</v>
      </c>
      <c r="H107" s="25">
        <f t="shared" si="17"/>
        <v>0.8333333333333343</v>
      </c>
      <c r="I107" s="26">
        <f t="shared" si="9"/>
        <v>0.34722222222222077</v>
      </c>
      <c r="J107" s="26">
        <f t="shared" si="10"/>
        <v>0.41666666666666474</v>
      </c>
      <c r="K107" s="26">
        <f t="shared" si="11"/>
        <v>0.4374999999999978</v>
      </c>
      <c r="L107" s="26">
        <f t="shared" si="12"/>
        <v>0.4938888888888866</v>
      </c>
      <c r="M107" s="26">
        <f t="shared" si="13"/>
        <v>0.5555555555555531</v>
      </c>
    </row>
    <row r="108" spans="1:13" ht="0.75" customHeight="1">
      <c r="A108" s="18">
        <f t="shared" si="14"/>
        <v>51</v>
      </c>
      <c r="B108" s="8">
        <f t="shared" si="15"/>
        <v>0.5999999999999995</v>
      </c>
      <c r="C108" s="8">
        <f t="shared" si="4"/>
        <v>0.6967442979398273</v>
      </c>
      <c r="D108" s="8">
        <f t="shared" si="5"/>
        <v>0.7839661415100022</v>
      </c>
      <c r="E108" s="8">
        <f t="shared" si="16"/>
        <v>0.3727119648972286</v>
      </c>
      <c r="F108" s="8">
        <f t="shared" si="6"/>
        <v>0.6308722357791758</v>
      </c>
      <c r="G108" s="8">
        <f t="shared" si="7"/>
        <v>0.5259894010037245</v>
      </c>
      <c r="H108" s="25">
        <f t="shared" si="17"/>
        <v>0.850000000000001</v>
      </c>
      <c r="I108" s="26">
        <f t="shared" si="9"/>
        <v>0.3187499999999983</v>
      </c>
      <c r="J108" s="26">
        <f t="shared" si="10"/>
        <v>0.38249999999999806</v>
      </c>
      <c r="K108" s="26">
        <f t="shared" si="11"/>
        <v>0.40162499999999746</v>
      </c>
      <c r="L108" s="26">
        <f t="shared" si="12"/>
        <v>0.4533899999999975</v>
      </c>
      <c r="M108" s="26">
        <f t="shared" si="13"/>
        <v>0.5099999999999971</v>
      </c>
    </row>
    <row r="109" spans="1:13" ht="0.75" customHeight="1">
      <c r="A109" s="18">
        <f t="shared" si="14"/>
        <v>52</v>
      </c>
      <c r="B109" s="8">
        <f t="shared" si="15"/>
        <v>0.6000000000000003</v>
      </c>
      <c r="C109" s="8">
        <f t="shared" si="4"/>
        <v>0.6338750436844935</v>
      </c>
      <c r="D109" s="8">
        <f t="shared" si="5"/>
        <v>0.5334941759991523</v>
      </c>
      <c r="E109" s="8">
        <f t="shared" si="16"/>
        <v>0.8313848207615664</v>
      </c>
      <c r="F109" s="8">
        <f t="shared" si="6"/>
        <v>0.9314898316086393</v>
      </c>
      <c r="G109" s="8">
        <f t="shared" si="7"/>
        <v>0.9980461777949767</v>
      </c>
      <c r="H109" s="25">
        <f t="shared" si="17"/>
        <v>0.8666666666666677</v>
      </c>
      <c r="I109" s="26">
        <f t="shared" si="9"/>
        <v>0.288888888888887</v>
      </c>
      <c r="J109" s="26">
        <f t="shared" si="10"/>
        <v>0.3466666666666649</v>
      </c>
      <c r="K109" s="26">
        <f t="shared" si="11"/>
        <v>0.36399999999999766</v>
      </c>
      <c r="L109" s="26">
        <f t="shared" si="12"/>
        <v>0.41091555555555326</v>
      </c>
      <c r="M109" s="26">
        <f t="shared" si="13"/>
        <v>0.4622222222222194</v>
      </c>
    </row>
    <row r="110" spans="1:13" ht="0.75" customHeight="1">
      <c r="A110" s="18">
        <f t="shared" si="14"/>
        <v>53</v>
      </c>
      <c r="B110" s="8">
        <f t="shared" si="15"/>
        <v>0.6</v>
      </c>
      <c r="C110" s="8">
        <f t="shared" si="4"/>
        <v>0.6962324180354249</v>
      </c>
      <c r="D110" s="8">
        <f t="shared" si="5"/>
        <v>0.7839661415485341</v>
      </c>
      <c r="E110" s="8">
        <f t="shared" si="16"/>
        <v>0.49849466162274014</v>
      </c>
      <c r="F110" s="8">
        <f t="shared" si="6"/>
        <v>0.2552661008733925</v>
      </c>
      <c r="G110" s="8">
        <f t="shared" si="7"/>
        <v>0.007805869149609013</v>
      </c>
      <c r="H110" s="25">
        <f t="shared" si="17"/>
        <v>0.8833333333333344</v>
      </c>
      <c r="I110" s="26">
        <f t="shared" si="9"/>
        <v>0.25763888888888675</v>
      </c>
      <c r="J110" s="26">
        <f t="shared" si="10"/>
        <v>0.3091666666666639</v>
      </c>
      <c r="K110" s="26">
        <f t="shared" si="11"/>
        <v>0.32462499999999705</v>
      </c>
      <c r="L110" s="26">
        <f t="shared" si="12"/>
        <v>0.3664655555555525</v>
      </c>
      <c r="M110" s="26">
        <f t="shared" si="13"/>
        <v>0.4122222222222187</v>
      </c>
    </row>
    <row r="111" spans="1:13" ht="0.75" customHeight="1">
      <c r="A111" s="18">
        <f t="shared" si="14"/>
        <v>54</v>
      </c>
      <c r="B111" s="8">
        <f t="shared" si="15"/>
        <v>0.6000000000000001</v>
      </c>
      <c r="C111" s="8">
        <f t="shared" si="4"/>
        <v>0.6344785143359104</v>
      </c>
      <c r="D111" s="8">
        <f t="shared" si="5"/>
        <v>0.5334941759302194</v>
      </c>
      <c r="E111" s="8">
        <f t="shared" si="16"/>
        <v>0.8889919419488516</v>
      </c>
      <c r="F111" s="8">
        <f t="shared" si="6"/>
        <v>0.76042127447315</v>
      </c>
      <c r="G111" s="8">
        <f t="shared" si="7"/>
        <v>0.031002985038382065</v>
      </c>
      <c r="H111" s="25">
        <f t="shared" si="17"/>
        <v>0.9000000000000011</v>
      </c>
      <c r="I111" s="26">
        <f t="shared" si="9"/>
        <v>0.22499999999999742</v>
      </c>
      <c r="J111" s="26">
        <f t="shared" si="10"/>
        <v>0.26999999999999735</v>
      </c>
      <c r="K111" s="26">
        <f t="shared" si="11"/>
        <v>0.283499999999997</v>
      </c>
      <c r="L111" s="26">
        <f t="shared" si="12"/>
        <v>0.320039999999997</v>
      </c>
      <c r="M111" s="26">
        <f t="shared" si="13"/>
        <v>0.3599999999999963</v>
      </c>
    </row>
    <row r="112" spans="1:13" ht="0.75" customHeight="1">
      <c r="A112" s="18">
        <f t="shared" si="14"/>
        <v>55</v>
      </c>
      <c r="B112" s="8">
        <f t="shared" si="15"/>
        <v>0.6</v>
      </c>
      <c r="C112" s="8">
        <f t="shared" si="4"/>
        <v>0.6957465875460191</v>
      </c>
      <c r="D112" s="8">
        <f t="shared" si="5"/>
        <v>0.78396614156308</v>
      </c>
      <c r="E112" s="8">
        <f t="shared" si="16"/>
        <v>0.3509248169155508</v>
      </c>
      <c r="F112" s="8">
        <f t="shared" si="6"/>
        <v>0.7287230392071211</v>
      </c>
      <c r="G112" s="8">
        <f t="shared" si="7"/>
        <v>0.12025732522823897</v>
      </c>
      <c r="H112" s="25">
        <f t="shared" si="17"/>
        <v>0.9166666666666679</v>
      </c>
      <c r="I112" s="26">
        <f t="shared" si="9"/>
        <v>0.19097222222221966</v>
      </c>
      <c r="J112" s="26">
        <f t="shared" si="10"/>
        <v>0.22916666666666385</v>
      </c>
      <c r="K112" s="26">
        <f t="shared" si="11"/>
        <v>0.24062499999999698</v>
      </c>
      <c r="L112" s="26">
        <f t="shared" si="12"/>
        <v>0.27163888888888543</v>
      </c>
      <c r="M112" s="26">
        <f t="shared" si="13"/>
        <v>0.3055555555555518</v>
      </c>
    </row>
    <row r="113" spans="1:13" ht="0.75" customHeight="1">
      <c r="A113" s="18">
        <f t="shared" si="14"/>
        <v>56</v>
      </c>
      <c r="B113" s="8">
        <f t="shared" si="15"/>
        <v>0.6000000000000001</v>
      </c>
      <c r="C113" s="8">
        <f t="shared" si="4"/>
        <v>0.6350498203922661</v>
      </c>
      <c r="D113" s="8">
        <f t="shared" si="5"/>
        <v>0.5334941759041971</v>
      </c>
      <c r="E113" s="8">
        <f t="shared" si="16"/>
        <v>0.8099735532873296</v>
      </c>
      <c r="F113" s="8">
        <f t="shared" si="6"/>
        <v>0.790743085343431</v>
      </c>
      <c r="G113" s="8">
        <f t="shared" si="7"/>
        <v>0.4234993903316257</v>
      </c>
      <c r="H113" s="25">
        <f t="shared" si="17"/>
        <v>0.9333333333333346</v>
      </c>
      <c r="I113" s="26">
        <f t="shared" si="9"/>
        <v>0.15555555555555323</v>
      </c>
      <c r="J113" s="26">
        <f t="shared" si="10"/>
        <v>0.18666666666666343</v>
      </c>
      <c r="K113" s="26">
        <f t="shared" si="11"/>
        <v>0.19599999999999662</v>
      </c>
      <c r="L113" s="26">
        <f t="shared" si="12"/>
        <v>0.2212622222222187</v>
      </c>
      <c r="M113" s="26">
        <f t="shared" si="13"/>
        <v>0.24888888888888472</v>
      </c>
    </row>
    <row r="114" spans="1:13" ht="0.75" customHeight="1">
      <c r="A114" s="18">
        <f t="shared" si="14"/>
        <v>57</v>
      </c>
      <c r="B114" s="8">
        <f t="shared" si="15"/>
        <v>0.6</v>
      </c>
      <c r="C114" s="8">
        <f t="shared" si="4"/>
        <v>0.69528463803605</v>
      </c>
      <c r="D114" s="8">
        <f t="shared" si="5"/>
        <v>0.7839661415685709</v>
      </c>
      <c r="E114" s="8">
        <f t="shared" si="16"/>
        <v>0.5473267051091906</v>
      </c>
      <c r="F114" s="8">
        <f t="shared" si="6"/>
        <v>0.6618738332999299</v>
      </c>
      <c r="G114" s="8">
        <f t="shared" si="7"/>
        <v>0.9773230698516293</v>
      </c>
      <c r="H114" s="25">
        <f t="shared" si="17"/>
        <v>0.9500000000000013</v>
      </c>
      <c r="I114" s="26">
        <f t="shared" si="9"/>
        <v>0.11874999999999725</v>
      </c>
      <c r="J114" s="26">
        <f t="shared" si="10"/>
        <v>0.14249999999999696</v>
      </c>
      <c r="K114" s="26">
        <f t="shared" si="11"/>
        <v>0.1496249999999968</v>
      </c>
      <c r="L114" s="26">
        <f t="shared" si="12"/>
        <v>0.1689099999999959</v>
      </c>
      <c r="M114" s="26">
        <f t="shared" si="13"/>
        <v>0.1899999999999955</v>
      </c>
    </row>
    <row r="115" spans="1:13" ht="0.75" customHeight="1">
      <c r="A115" s="18">
        <f t="shared" si="14"/>
        <v>58</v>
      </c>
      <c r="B115" s="8">
        <f t="shared" si="15"/>
        <v>0.6000000000000001</v>
      </c>
      <c r="C115" s="8">
        <f t="shared" si="4"/>
        <v>0.635591730441387</v>
      </c>
      <c r="D115" s="8">
        <f t="shared" si="5"/>
        <v>0.5334941758943739</v>
      </c>
      <c r="E115" s="8">
        <f t="shared" si="16"/>
        <v>0.8810352106893535</v>
      </c>
      <c r="F115" s="8">
        <f t="shared" si="6"/>
        <v>0.8951874483711459</v>
      </c>
      <c r="G115" s="8">
        <f t="shared" si="7"/>
        <v>0.08871723601062875</v>
      </c>
      <c r="H115" s="25">
        <f t="shared" si="17"/>
        <v>0.966666666666668</v>
      </c>
      <c r="I115" s="26">
        <f t="shared" si="9"/>
        <v>0.0805555555555526</v>
      </c>
      <c r="J115" s="26">
        <f t="shared" si="10"/>
        <v>0.09666666666666268</v>
      </c>
      <c r="K115" s="26">
        <f t="shared" si="11"/>
        <v>0.1014999999999957</v>
      </c>
      <c r="L115" s="26">
        <f t="shared" si="12"/>
        <v>0.11458222222221748</v>
      </c>
      <c r="M115" s="26">
        <f t="shared" si="13"/>
        <v>0.12888888888888372</v>
      </c>
    </row>
    <row r="116" spans="1:13" ht="0.75" customHeight="1">
      <c r="A116" s="18">
        <f t="shared" si="14"/>
        <v>59</v>
      </c>
      <c r="B116" s="8">
        <f t="shared" si="15"/>
        <v>0.6</v>
      </c>
      <c r="C116" s="8">
        <f t="shared" si="4"/>
        <v>0.6948446479077306</v>
      </c>
      <c r="D116" s="8">
        <f t="shared" si="5"/>
        <v>0.7839661415706437</v>
      </c>
      <c r="E116" s="8">
        <f t="shared" si="16"/>
        <v>0.3727120701722555</v>
      </c>
      <c r="F116" s="8">
        <f t="shared" si="6"/>
        <v>0.3753075225996114</v>
      </c>
      <c r="G116" s="8">
        <f t="shared" si="7"/>
        <v>0.3236284916451884</v>
      </c>
      <c r="H116" s="25">
        <f t="shared" si="17"/>
        <v>0.9833333333333347</v>
      </c>
      <c r="I116" s="26">
        <f t="shared" si="9"/>
        <v>0.04097222222221886</v>
      </c>
      <c r="J116" s="26">
        <f t="shared" si="10"/>
        <v>0.049166666666662806</v>
      </c>
      <c r="K116" s="26">
        <f t="shared" si="11"/>
        <v>0.05162499999999559</v>
      </c>
      <c r="L116" s="26">
        <f t="shared" si="12"/>
        <v>0.058278888888883884</v>
      </c>
      <c r="M116" s="26">
        <f t="shared" si="13"/>
        <v>0.06555555555555026</v>
      </c>
    </row>
    <row r="117" spans="1:13" ht="0.75" customHeight="1">
      <c r="A117" s="18">
        <f t="shared" si="14"/>
        <v>60</v>
      </c>
      <c r="B117" s="8">
        <f t="shared" si="15"/>
        <v>0.6000000000000001</v>
      </c>
      <c r="C117" s="8">
        <f t="shared" si="4"/>
        <v>0.6361066895451373</v>
      </c>
      <c r="D117" s="8">
        <f t="shared" si="5"/>
        <v>0.5334941758906655</v>
      </c>
      <c r="E117" s="8">
        <f t="shared" si="16"/>
        <v>0.8313849160641145</v>
      </c>
      <c r="F117" s="8">
        <f t="shared" si="6"/>
        <v>0.9378071443190144</v>
      </c>
      <c r="G117" s="8">
        <f t="shared" si="7"/>
        <v>0.8762290434357165</v>
      </c>
      <c r="H117" s="25">
        <f t="shared" si="17"/>
        <v>1.0000000000000013</v>
      </c>
      <c r="I117" s="26">
        <f t="shared" si="9"/>
        <v>-3.1086244689504383E-15</v>
      </c>
      <c r="J117" s="26">
        <f t="shared" si="10"/>
        <v>-3.9968028886505635E-15</v>
      </c>
      <c r="K117" s="26">
        <f t="shared" si="11"/>
        <v>-4.440892098500626E-15</v>
      </c>
      <c r="L117" s="26">
        <f t="shared" si="12"/>
        <v>-4.440892098500626E-15</v>
      </c>
      <c r="M117" s="26">
        <f t="shared" si="13"/>
        <v>-5.329070518200751E-15</v>
      </c>
    </row>
    <row r="118" ht="13.5">
      <c r="A118" s="11"/>
    </row>
    <row r="163" ht="13.5">
      <c r="F163" s="28" t="s">
        <v>39</v>
      </c>
    </row>
    <row r="164" ht="16.5" customHeight="1">
      <c r="B164" s="11" t="s">
        <v>42</v>
      </c>
    </row>
    <row r="165" spans="2:3" ht="16.5" customHeight="1">
      <c r="B165" s="11"/>
      <c r="C165" s="30" t="s">
        <v>40</v>
      </c>
    </row>
    <row r="166" ht="16.5" customHeight="1">
      <c r="B166" s="11" t="s">
        <v>41</v>
      </c>
    </row>
    <row r="167" ht="16.5" customHeight="1">
      <c r="B167" s="11" t="s">
        <v>43</v>
      </c>
    </row>
    <row r="168" ht="16.5" customHeight="1">
      <c r="B168" s="11" t="s">
        <v>44</v>
      </c>
    </row>
    <row r="169" ht="16.5" customHeight="1">
      <c r="B169" s="11" t="s">
        <v>45</v>
      </c>
    </row>
    <row r="170" ht="16.5" customHeight="1">
      <c r="B170" s="11" t="s">
        <v>46</v>
      </c>
    </row>
    <row r="171" ht="16.5" customHeight="1">
      <c r="B171" s="11" t="s">
        <v>47</v>
      </c>
    </row>
    <row r="172" ht="16.5" customHeight="1">
      <c r="B172" s="11" t="s">
        <v>48</v>
      </c>
    </row>
    <row r="173" spans="2:3" ht="16.5" customHeight="1">
      <c r="B173" s="11"/>
      <c r="C173" s="11" t="s">
        <v>0</v>
      </c>
    </row>
    <row r="174" spans="2:3" ht="13.5">
      <c r="B174" s="11" t="s">
        <v>1</v>
      </c>
      <c r="C174" s="11"/>
    </row>
    <row r="175" ht="13.5">
      <c r="B175" s="11"/>
    </row>
    <row r="176" ht="13.5">
      <c r="B176" s="11"/>
    </row>
    <row r="177" ht="13.5">
      <c r="B177" s="11"/>
    </row>
    <row r="178" ht="13.5">
      <c r="B178" s="11"/>
    </row>
    <row r="179" ht="13.5">
      <c r="B179" s="11"/>
    </row>
    <row r="180" ht="13.5">
      <c r="B180" s="11"/>
    </row>
    <row r="181" ht="13.5">
      <c r="B181" s="11"/>
    </row>
    <row r="182" ht="13.5">
      <c r="B182" s="11"/>
    </row>
    <row r="183" ht="13.5">
      <c r="B183" s="11"/>
    </row>
    <row r="184" ht="13.5">
      <c r="B184" s="11"/>
    </row>
    <row r="185" ht="13.5">
      <c r="B185" s="11"/>
    </row>
    <row r="186" ht="13.5">
      <c r="B186" s="11"/>
    </row>
    <row r="187" ht="13.5">
      <c r="B187" s="11"/>
    </row>
    <row r="188" ht="13.5">
      <c r="B188" s="11"/>
    </row>
    <row r="189" ht="13.5">
      <c r="B189" s="11"/>
    </row>
    <row r="190" ht="13.5">
      <c r="B190" s="11"/>
    </row>
    <row r="191" ht="13.5">
      <c r="B191" s="11"/>
    </row>
    <row r="192" ht="13.5">
      <c r="B192" s="11"/>
    </row>
    <row r="193" ht="13.5">
      <c r="B193" s="11"/>
    </row>
    <row r="194" ht="13.5">
      <c r="B194" s="11"/>
    </row>
    <row r="195" ht="13.5">
      <c r="B195" s="11"/>
    </row>
    <row r="196" ht="13.5">
      <c r="B196" s="11"/>
    </row>
    <row r="197" ht="13.5">
      <c r="B197" s="11"/>
    </row>
    <row r="198" ht="13.5">
      <c r="B198" s="11"/>
    </row>
    <row r="199" ht="13.5">
      <c r="B199" s="11"/>
    </row>
    <row r="200" ht="13.5">
      <c r="B200" s="11"/>
    </row>
    <row r="201" ht="13.5">
      <c r="B201" s="11"/>
    </row>
    <row r="202" ht="13.5">
      <c r="B202" s="11"/>
    </row>
    <row r="203" ht="13.5">
      <c r="B203" s="11"/>
    </row>
    <row r="204" ht="13.5">
      <c r="B204" s="11"/>
    </row>
    <row r="205" ht="13.5">
      <c r="B205" s="11"/>
    </row>
    <row r="206" ht="13.5">
      <c r="B206" s="11"/>
    </row>
    <row r="207" ht="13.5">
      <c r="B207" s="11"/>
    </row>
    <row r="208" ht="13.5">
      <c r="B208" s="11"/>
    </row>
    <row r="209" ht="13.5">
      <c r="B209" s="11"/>
    </row>
    <row r="210" ht="13.5">
      <c r="B210" s="11"/>
    </row>
    <row r="211" ht="13.5">
      <c r="B211" s="11"/>
    </row>
    <row r="212" ht="13.5">
      <c r="B212" s="11"/>
    </row>
    <row r="213" ht="13.5">
      <c r="B213" s="11"/>
    </row>
    <row r="214" ht="13.5">
      <c r="B214" s="11"/>
    </row>
    <row r="215" ht="13.5">
      <c r="B215" s="11"/>
    </row>
    <row r="216" ht="13.5">
      <c r="B216" s="11"/>
    </row>
    <row r="217" ht="13.5">
      <c r="B217" s="11"/>
    </row>
    <row r="218" ht="13.5">
      <c r="B218" s="11"/>
    </row>
    <row r="219" ht="13.5">
      <c r="B219" s="11"/>
    </row>
    <row r="220" ht="13.5">
      <c r="B220" s="11"/>
    </row>
    <row r="221" ht="13.5">
      <c r="B221" s="11"/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2001-09-07T16:43:28Z</cp:lastPrinted>
  <dcterms:created xsi:type="dcterms:W3CDTF">2001-01-18T18:57:13Z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