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tabRatio="14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<sst xmlns="http://schemas.openxmlformats.org/spreadsheetml/2006/main" count="53" uniqueCount="26">
  <si>
    <t>Dr. P. LeBel</t>
  </si>
  <si>
    <t>©1999</t>
  </si>
  <si>
    <t>(in $U.S. millions of current dollars)</t>
  </si>
  <si>
    <t>Social Security</t>
  </si>
  <si>
    <t>Public Aid</t>
  </si>
  <si>
    <t>Health</t>
  </si>
  <si>
    <t>Veterans</t>
  </si>
  <si>
    <t>Education</t>
  </si>
  <si>
    <t>Housing</t>
  </si>
  <si>
    <t>Other</t>
  </si>
  <si>
    <t>Total</t>
  </si>
  <si>
    <t>%GDP</t>
  </si>
  <si>
    <t>%Gov.Spending</t>
  </si>
  <si>
    <r>
      <t>Source</t>
    </r>
    <r>
      <rPr>
        <sz val="10"/>
        <rFont val="Helv"/>
        <family val="0"/>
      </rPr>
      <t>:  Social Security Administration; www.ssa.gov.</t>
    </r>
  </si>
  <si>
    <t>B. US Federal Government</t>
  </si>
  <si>
    <t>C.  All Public Sector</t>
  </si>
  <si>
    <t>A. State and Local Government</t>
  </si>
  <si>
    <t>State &amp; Local</t>
  </si>
  <si>
    <t>Federal</t>
  </si>
  <si>
    <t>All Public Sector</t>
  </si>
  <si>
    <t xml:space="preserve">     Figure 1</t>
  </si>
  <si>
    <t xml:space="preserve">     Figure 2</t>
  </si>
  <si>
    <t xml:space="preserve">      Figure 3</t>
  </si>
  <si>
    <t xml:space="preserve">      Figure 4       </t>
  </si>
  <si>
    <t>Evolution of U.S. Public Sector Social Spending</t>
  </si>
  <si>
    <t>%S&amp;LG.Spending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</si>
</sst>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2"/>
      <color indexed="12"/>
      <name val="Helv"/>
      <family val="0"/>
    </font>
    <font>
      <b/>
      <sz val="9"/>
      <color indexed="8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.5"/>
      <name val="Helv"/>
      <family val="0"/>
    </font>
    <font>
      <sz val="11"/>
      <name val="Helv"/>
      <family val="0"/>
    </font>
    <font>
      <sz val="9.25"/>
      <name val="Helv"/>
      <family val="0"/>
    </font>
    <font>
      <vertAlign val="superscript"/>
      <sz val="9.25"/>
      <name val="Helv"/>
      <family val="0"/>
    </font>
    <font>
      <sz val="8.75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164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Alignment="1">
      <alignment horizontal="left"/>
    </xf>
    <xf numFmtId="164" fontId="8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US Federal Government Social Spending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5"/>
          <c:y val="0.13675"/>
          <c:w val="0.977"/>
          <c:h val="0.78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Sheet1!$C$29</c:f>
              <c:strCache>
                <c:ptCount val="1"/>
                <c:pt idx="0">
                  <c:v>Social Security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Sheet1!$C$30:$C$48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Sheet1!$D$29</c:f>
              <c:strCache>
                <c:ptCount val="1"/>
                <c:pt idx="0">
                  <c:v>Public 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Sheet1!$D$30:$D$48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Sheet1!$E$29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Sheet1!$E$30:$E$48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Sheet1!$F$29</c:f>
              <c:strCache>
                <c:ptCount val="1"/>
                <c:pt idx="0">
                  <c:v>Veterans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Sheet1!$F$30:$F$48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Sheet1!$G$29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Sheet1!$G$30:$G$48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Sheet1!$H$29</c:f>
              <c:strCache>
                <c:ptCount val="1"/>
                <c:pt idx="0">
                  <c:v>Housing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Sheet1!$H$30:$H$48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Sheet1!$I$29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Sheet1!$I$30:$I$48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axId val="3856064"/>
        <c:axId val="34704577"/>
      </c:bar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4704577"/>
        <c:crosses val="autoZero"/>
        <c:auto val="1"/>
        <c:lblOffset val="100"/>
        <c:noMultiLvlLbl val="0"/>
      </c:catAx>
      <c:valAx>
        <c:axId val="34704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856064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25"/>
          <c:y val="0.9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All Public Sector Social Spending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5"/>
          <c:y val="0.10825"/>
          <c:w val="0.977"/>
          <c:h val="0.7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Sheet1!$C$69</c:f>
              <c:strCache>
                <c:ptCount val="1"/>
                <c:pt idx="0">
                  <c:v>Social Security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Sheet1!$C$70:$C$88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Sheet1!$D$69</c:f>
              <c:strCache>
                <c:ptCount val="1"/>
                <c:pt idx="0">
                  <c:v>Public 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Sheet1!$D$70:$D$88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Sheet1!$E$69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Sheet1!$E$70:$E$88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Sheet1!$F$69</c:f>
              <c:strCache>
                <c:ptCount val="1"/>
                <c:pt idx="0">
                  <c:v>Veterans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Sheet1!$F$70:$F$88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Sheet1!$G$69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Sheet1!$G$70:$G$88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Sheet1!$H$69</c:f>
              <c:strCache>
                <c:ptCount val="1"/>
                <c:pt idx="0">
                  <c:v>Housing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Sheet1!$H$70:$H$88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Sheet1!$I$69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Sheet1!$I$70:$I$88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axId val="43905738"/>
        <c:axId val="59607323"/>
      </c:bar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9607323"/>
        <c:crosses val="autoZero"/>
        <c:auto val="1"/>
        <c:lblOffset val="100"/>
        <c:noMultiLvlLbl val="0"/>
      </c:catAx>
      <c:valAx>
        <c:axId val="59607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390573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475"/>
          <c:y val="0.94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Public Sector Social Spending Relative Trends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25"/>
          <c:y val="0.107"/>
          <c:w val="0.9775"/>
          <c:h val="0.7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Sheet1!$G$205</c:f>
              <c:strCache>
                <c:ptCount val="1"/>
                <c:pt idx="0">
                  <c:v>%GDP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name>Social Spending Share of GDP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Social Spending Share of GDP
Y = -0.0056x</a:t>
                    </a:r>
                    <a:r>
                      <a:rPr lang="en-US" cap="none" sz="925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 + 33.185x</a:t>
                    </a:r>
                    <a:r>
                      <a:rPr lang="en-US" cap="none" sz="9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 - 66059x + 4E+07
R</a:t>
                    </a:r>
                    <a:r>
                      <a:rPr lang="en-US" cap="none" sz="9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 = 0.9247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Sheet1!$F$206:$F$224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Sheet1!$G$206:$G$224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Sheet1!$H$205</c:f>
              <c:strCache>
                <c:ptCount val="1"/>
                <c:pt idx="0">
                  <c:v>%Gov.Spending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Social Share of Public Spending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Social  Share of Public Spending
Y = -0.051x</a:t>
                    </a:r>
                    <a:r>
                      <a:rPr lang="en-US" cap="none" sz="925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 + 304.38x</a:t>
                    </a:r>
                    <a:r>
                      <a:rPr lang="en-US" cap="none" sz="9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 - 605391x + 4E+08
R</a:t>
                    </a:r>
                    <a:r>
                      <a:rPr lang="en-US" cap="none" sz="9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 = 0.911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Sheet1!$F$206:$F$224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Sheet1!$H$206:$H$224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66703860"/>
        <c:axId val="63463829"/>
      </c:scatterChart>
      <c:val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63463829"/>
        <c:crosses val="autoZero"/>
        <c:crossBetween val="midCat"/>
        <c:dispUnits/>
      </c:valAx>
      <c:valAx>
        <c:axId val="63463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66703860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State and Local Government Social Spending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5"/>
          <c:y val="0.12375"/>
          <c:w val="0.97675"/>
          <c:h val="0.78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Social Security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Sheet1!$C$7:$C$25</c:f>
              <c:numCache>
                <c:ptCount val="19"/>
                <c:pt idx="0">
                  <c:v>52481</c:v>
                </c:pt>
                <c:pt idx="1">
                  <c:v>52429.47470650455</c:v>
                </c:pt>
                <c:pt idx="2">
                  <c:v>52378</c:v>
                </c:pt>
                <c:pt idx="3">
                  <c:v>57814.82896281888</c:v>
                </c:pt>
                <c:pt idx="4">
                  <c:v>63816</c:v>
                </c:pt>
                <c:pt idx="5">
                  <c:v>68618.77241688312</c:v>
                </c:pt>
                <c:pt idx="6">
                  <c:v>73783</c:v>
                </c:pt>
                <c:pt idx="7">
                  <c:v>82194.5277679725</c:v>
                </c:pt>
                <c:pt idx="8">
                  <c:v>91565</c:v>
                </c:pt>
                <c:pt idx="9">
                  <c:v>105374.19650939219</c:v>
                </c:pt>
                <c:pt idx="10">
                  <c:v>121266</c:v>
                </c:pt>
                <c:pt idx="11">
                  <c:v>123834.7924777201</c:v>
                </c:pt>
                <c:pt idx="12">
                  <c:v>126458</c:v>
                </c:pt>
              </c:numCache>
            </c:numRef>
          </c:val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Public 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Sheet1!$D$7:$D$25</c:f>
              <c:numCache>
                <c:ptCount val="19"/>
                <c:pt idx="0">
                  <c:v>28367</c:v>
                </c:pt>
                <c:pt idx="1">
                  <c:v>30225.611689426572</c:v>
                </c:pt>
                <c:pt idx="2">
                  <c:v>32206</c:v>
                </c:pt>
                <c:pt idx="3">
                  <c:v>34735.65292318542</c:v>
                </c:pt>
                <c:pt idx="4">
                  <c:v>37464</c:v>
                </c:pt>
                <c:pt idx="5">
                  <c:v>41619.982796728786</c:v>
                </c:pt>
                <c:pt idx="6">
                  <c:v>46237</c:v>
                </c:pt>
                <c:pt idx="7">
                  <c:v>49946.219686779106</c:v>
                </c:pt>
                <c:pt idx="8">
                  <c:v>53953</c:v>
                </c:pt>
                <c:pt idx="9">
                  <c:v>61120.86119321291</c:v>
                </c:pt>
                <c:pt idx="10">
                  <c:v>69241</c:v>
                </c:pt>
                <c:pt idx="11">
                  <c:v>72231.42384724255</c:v>
                </c:pt>
                <c:pt idx="12">
                  <c:v>75351</c:v>
                </c:pt>
              </c:numCache>
            </c:numRef>
          </c:val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Sheet1!$E$7:$E$25</c:f>
              <c:numCache>
                <c:ptCount val="19"/>
                <c:pt idx="0">
                  <c:v>19195</c:v>
                </c:pt>
                <c:pt idx="1">
                  <c:v>19780.083038248347</c:v>
                </c:pt>
                <c:pt idx="2">
                  <c:v>20383</c:v>
                </c:pt>
                <c:pt idx="3">
                  <c:v>22304.89327479511</c:v>
                </c:pt>
                <c:pt idx="4">
                  <c:v>24408</c:v>
                </c:pt>
                <c:pt idx="5">
                  <c:v>26996.26774204168</c:v>
                </c:pt>
                <c:pt idx="6">
                  <c:v>29859</c:v>
                </c:pt>
                <c:pt idx="7">
                  <c:v>32905.57577371957</c:v>
                </c:pt>
                <c:pt idx="8">
                  <c:v>36263</c:v>
                </c:pt>
                <c:pt idx="9">
                  <c:v>37685.11468736695</c:v>
                </c:pt>
                <c:pt idx="10">
                  <c:v>39163</c:v>
                </c:pt>
                <c:pt idx="11">
                  <c:v>41758.49300441768</c:v>
                </c:pt>
                <c:pt idx="12">
                  <c:v>44526</c:v>
                </c:pt>
              </c:numCache>
            </c:numRef>
          </c:val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Veterans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Sheet1!$F$7:$F$25</c:f>
              <c:numCache>
                <c:ptCount val="19"/>
                <c:pt idx="0">
                  <c:v>245</c:v>
                </c:pt>
                <c:pt idx="1">
                  <c:v>271.56030637779156</c:v>
                </c:pt>
                <c:pt idx="2">
                  <c:v>301</c:v>
                </c:pt>
                <c:pt idx="3">
                  <c:v>335.07163413216585</c:v>
                </c:pt>
                <c:pt idx="4">
                  <c:v>373</c:v>
                </c:pt>
                <c:pt idx="5">
                  <c:v>390.5854579986306</c:v>
                </c:pt>
                <c:pt idx="6">
                  <c:v>409</c:v>
                </c:pt>
                <c:pt idx="7">
                  <c:v>446.75720475443933</c:v>
                </c:pt>
                <c:pt idx="8">
                  <c:v>488</c:v>
                </c:pt>
                <c:pt idx="9">
                  <c:v>520.4229049532698</c:v>
                </c:pt>
                <c:pt idx="10">
                  <c:v>555</c:v>
                </c:pt>
                <c:pt idx="11">
                  <c:v>592.7183142100471</c:v>
                </c:pt>
                <c:pt idx="12">
                  <c:v>633</c:v>
                </c:pt>
              </c:numCache>
            </c:numRef>
          </c:val>
        </c:ser>
        <c:ser>
          <c:idx val="4"/>
          <c:order val="4"/>
          <c:tx>
            <c:strRef>
              <c:f>Sheet1!$G$6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Sheet1!$G$7:$G$25</c:f>
              <c:numCache>
                <c:ptCount val="19"/>
                <c:pt idx="0">
                  <c:v>121957</c:v>
                </c:pt>
                <c:pt idx="1">
                  <c:v>130221.47680778314</c:v>
                </c:pt>
                <c:pt idx="2">
                  <c:v>139046</c:v>
                </c:pt>
                <c:pt idx="3">
                  <c:v>150775.7466239183</c:v>
                </c:pt>
                <c:pt idx="4">
                  <c:v>163495</c:v>
                </c:pt>
                <c:pt idx="5">
                  <c:v>181917.57452208956</c:v>
                </c:pt>
                <c:pt idx="6">
                  <c:v>202416</c:v>
                </c:pt>
                <c:pt idx="7">
                  <c:v>220413.39926601562</c:v>
                </c:pt>
                <c:pt idx="8">
                  <c:v>240011</c:v>
                </c:pt>
                <c:pt idx="9">
                  <c:v>255510.53230933554</c:v>
                </c:pt>
                <c:pt idx="10">
                  <c:v>272011</c:v>
                </c:pt>
                <c:pt idx="11">
                  <c:v>295083.0141367002</c:v>
                </c:pt>
                <c:pt idx="12">
                  <c:v>320112</c:v>
                </c:pt>
              </c:numCache>
            </c:numRef>
          </c:val>
        </c:ser>
        <c:ser>
          <c:idx val="5"/>
          <c:order val="5"/>
          <c:tx>
            <c:strRef>
              <c:f>Sheet1!$H$6</c:f>
              <c:strCache>
                <c:ptCount val="1"/>
                <c:pt idx="0">
                  <c:v>Housing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Sheet1!$H$7:$H$25</c:f>
              <c:numCache>
                <c:ptCount val="19"/>
                <c:pt idx="0">
                  <c:v>778</c:v>
                </c:pt>
                <c:pt idx="1">
                  <c:v>1008.0019841250314</c:v>
                </c:pt>
                <c:pt idx="2">
                  <c:v>1306</c:v>
                </c:pt>
                <c:pt idx="3">
                  <c:v>1563.5958557120828</c:v>
                </c:pt>
                <c:pt idx="4">
                  <c:v>1872</c:v>
                </c:pt>
                <c:pt idx="5">
                  <c:v>2184.8569747239753</c:v>
                </c:pt>
                <c:pt idx="6">
                  <c:v>2550</c:v>
                </c:pt>
                <c:pt idx="7">
                  <c:v>2698.666337285883</c:v>
                </c:pt>
                <c:pt idx="8">
                  <c:v>2856</c:v>
                </c:pt>
                <c:pt idx="9">
                  <c:v>2760.399971018693</c:v>
                </c:pt>
                <c:pt idx="10">
                  <c:v>2668</c:v>
                </c:pt>
                <c:pt idx="11">
                  <c:v>2335.8210547899425</c:v>
                </c:pt>
                <c:pt idx="12">
                  <c:v>2045</c:v>
                </c:pt>
              </c:numCache>
            </c:numRef>
          </c:val>
        </c:ser>
        <c:ser>
          <c:idx val="6"/>
          <c:order val="6"/>
          <c:tx>
            <c:strRef>
              <c:f>Sheet1!$I$6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Sheet1!$I$7:$I$25</c:f>
              <c:numCache>
                <c:ptCount val="19"/>
                <c:pt idx="0">
                  <c:v>5154</c:v>
                </c:pt>
                <c:pt idx="1">
                  <c:v>5535.854405599916</c:v>
                </c:pt>
                <c:pt idx="2">
                  <c:v>5946</c:v>
                </c:pt>
                <c:pt idx="3">
                  <c:v>6324.9259284200325</c:v>
                </c:pt>
                <c:pt idx="4">
                  <c:v>6728</c:v>
                </c:pt>
                <c:pt idx="5">
                  <c:v>7040.7317801489935</c:v>
                </c:pt>
                <c:pt idx="6">
                  <c:v>7368</c:v>
                </c:pt>
                <c:pt idx="7">
                  <c:v>8148.645040741436</c:v>
                </c:pt>
                <c:pt idx="8">
                  <c:v>9012</c:v>
                </c:pt>
                <c:pt idx="9">
                  <c:v>9890.665296126444</c:v>
                </c:pt>
                <c:pt idx="10">
                  <c:v>10855</c:v>
                </c:pt>
                <c:pt idx="11">
                  <c:v>11832.947435022266</c:v>
                </c:pt>
                <c:pt idx="12">
                  <c:v>12899</c:v>
                </c:pt>
              </c:numCache>
            </c:numRef>
          </c:val>
        </c:ser>
        <c:overlap val="100"/>
        <c:axId val="34303550"/>
        <c:axId val="40296495"/>
      </c:bar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0296495"/>
        <c:crosses val="autoZero"/>
        <c:auto val="1"/>
        <c:lblOffset val="100"/>
        <c:noMultiLvlLbl val="0"/>
      </c:catAx>
      <c:valAx>
        <c:axId val="40296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430355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4"/>
          <c:y val="0.934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106</xdr:row>
      <xdr:rowOff>38100</xdr:rowOff>
    </xdr:from>
    <xdr:to>
      <xdr:col>11</xdr:col>
      <xdr:colOff>1047750</xdr:colOff>
      <xdr:row>125</xdr:row>
      <xdr:rowOff>123825</xdr:rowOff>
    </xdr:to>
    <xdr:graphicFrame>
      <xdr:nvGraphicFramePr>
        <xdr:cNvPr id="1" name="Chart 4"/>
        <xdr:cNvGraphicFramePr/>
      </xdr:nvGraphicFramePr>
      <xdr:xfrm>
        <a:off x="790575" y="18735675"/>
        <a:ext cx="82772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132</xdr:row>
      <xdr:rowOff>47625</xdr:rowOff>
    </xdr:from>
    <xdr:to>
      <xdr:col>12</xdr:col>
      <xdr:colOff>0</xdr:colOff>
      <xdr:row>152</xdr:row>
      <xdr:rowOff>133350</xdr:rowOff>
    </xdr:to>
    <xdr:graphicFrame>
      <xdr:nvGraphicFramePr>
        <xdr:cNvPr id="2" name="Chart 5"/>
        <xdr:cNvGraphicFramePr/>
      </xdr:nvGraphicFramePr>
      <xdr:xfrm>
        <a:off x="790575" y="22964775"/>
        <a:ext cx="84391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154</xdr:row>
      <xdr:rowOff>28575</xdr:rowOff>
    </xdr:from>
    <xdr:to>
      <xdr:col>11</xdr:col>
      <xdr:colOff>1047750</xdr:colOff>
      <xdr:row>174</xdr:row>
      <xdr:rowOff>9525</xdr:rowOff>
    </xdr:to>
    <xdr:graphicFrame>
      <xdr:nvGraphicFramePr>
        <xdr:cNvPr id="3" name="Chart 6"/>
        <xdr:cNvGraphicFramePr/>
      </xdr:nvGraphicFramePr>
      <xdr:xfrm>
        <a:off x="790575" y="26460450"/>
        <a:ext cx="82772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90</xdr:row>
      <xdr:rowOff>38100</xdr:rowOff>
    </xdr:from>
    <xdr:to>
      <xdr:col>11</xdr:col>
      <xdr:colOff>1066800</xdr:colOff>
      <xdr:row>104</xdr:row>
      <xdr:rowOff>171450</xdr:rowOff>
    </xdr:to>
    <xdr:graphicFrame>
      <xdr:nvGraphicFramePr>
        <xdr:cNvPr id="4" name="Chart 7"/>
        <xdr:cNvGraphicFramePr/>
      </xdr:nvGraphicFramePr>
      <xdr:xfrm>
        <a:off x="781050" y="15525750"/>
        <a:ext cx="8305800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4"/>
  <sheetViews>
    <sheetView tabSelected="1" workbookViewId="0" topLeftCell="A1">
      <selection activeCell="B3" sqref="B3"/>
    </sheetView>
  </sheetViews>
  <sheetFormatPr defaultColWidth="11.421875" defaultRowHeight="12"/>
  <cols>
    <col min="1" max="1" width="4.140625" style="1" customWidth="1"/>
    <col min="2" max="2" width="7.57421875" style="1" customWidth="1"/>
    <col min="3" max="3" width="14.57421875" style="1" bestFit="1" customWidth="1"/>
    <col min="4" max="6" width="11.140625" style="1" bestFit="1" customWidth="1"/>
    <col min="7" max="7" width="15.140625" style="1" bestFit="1" customWidth="1"/>
    <col min="8" max="9" width="11.140625" style="1" bestFit="1" customWidth="1"/>
    <col min="10" max="10" width="12.140625" style="1" bestFit="1" customWidth="1"/>
    <col min="11" max="11" width="11.00390625" style="1" customWidth="1"/>
    <col min="12" max="12" width="18.140625" style="1" bestFit="1" customWidth="1"/>
    <col min="13" max="13" width="4.140625" style="1" customWidth="1"/>
    <col min="14" max="14" width="4.57421875" style="1" customWidth="1"/>
    <col min="15" max="16384" width="11.00390625" style="1" customWidth="1"/>
  </cols>
  <sheetData>
    <row r="1" ht="15" thickBot="1"/>
    <row r="2" spans="4:10" ht="16.5" customHeight="1" thickBot="1">
      <c r="D2" s="12"/>
      <c r="E2" s="13"/>
      <c r="F2" s="13"/>
      <c r="G2" s="14" t="s">
        <v>24</v>
      </c>
      <c r="H2" s="13"/>
      <c r="I2" s="13"/>
      <c r="J2" s="15"/>
    </row>
    <row r="3" spans="4:10" ht="13.5">
      <c r="D3" s="3"/>
      <c r="E3" s="3"/>
      <c r="F3" s="3"/>
      <c r="G3" s="4" t="s">
        <v>2</v>
      </c>
      <c r="H3" s="3"/>
      <c r="I3" s="3"/>
      <c r="J3" s="3"/>
    </row>
    <row r="4" spans="2:12" ht="16.5" customHeight="1">
      <c r="B4" s="1" t="s">
        <v>1</v>
      </c>
      <c r="L4" s="2" t="s">
        <v>0</v>
      </c>
    </row>
    <row r="5" ht="16.5" customHeight="1" thickBot="1">
      <c r="B5" s="8" t="s">
        <v>16</v>
      </c>
    </row>
    <row r="6" spans="3:12" ht="15" thickBot="1">
      <c r="C6" s="16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8" t="s">
        <v>25</v>
      </c>
    </row>
    <row r="7" spans="2:12" ht="13.5">
      <c r="B7" s="5">
        <v>1982</v>
      </c>
      <c r="C7" s="19">
        <v>52481</v>
      </c>
      <c r="D7" s="19">
        <v>28367</v>
      </c>
      <c r="E7" s="19">
        <v>19195</v>
      </c>
      <c r="F7" s="19">
        <v>245</v>
      </c>
      <c r="G7" s="19">
        <v>121957</v>
      </c>
      <c r="H7" s="19">
        <v>778</v>
      </c>
      <c r="I7" s="19">
        <v>5154</v>
      </c>
      <c r="J7" s="19">
        <f>SUM(C7:I7)</f>
        <v>228177</v>
      </c>
      <c r="K7" s="20">
        <v>7.4</v>
      </c>
      <c r="L7" s="20">
        <v>62.6</v>
      </c>
    </row>
    <row r="8" spans="2:12" ht="13.5">
      <c r="B8" s="5">
        <v>1983</v>
      </c>
      <c r="C8" s="21">
        <f>(C7*C9)^0.5</f>
        <v>52429.47470650455</v>
      </c>
      <c r="D8" s="21">
        <f aca="true" t="shared" si="0" ref="D8:L8">(D7*D9)^0.5</f>
        <v>30225.611689426572</v>
      </c>
      <c r="E8" s="21">
        <f t="shared" si="0"/>
        <v>19780.083038248347</v>
      </c>
      <c r="F8" s="21">
        <f t="shared" si="0"/>
        <v>271.56030637779156</v>
      </c>
      <c r="G8" s="21">
        <f t="shared" si="0"/>
        <v>130221.47680778314</v>
      </c>
      <c r="H8" s="21">
        <f t="shared" si="0"/>
        <v>1008.0019841250314</v>
      </c>
      <c r="I8" s="21">
        <f t="shared" si="0"/>
        <v>5535.854405599916</v>
      </c>
      <c r="J8" s="21">
        <f t="shared" si="0"/>
        <v>239586.2583329854</v>
      </c>
      <c r="K8" s="22">
        <f t="shared" si="0"/>
        <v>7.197221686178633</v>
      </c>
      <c r="L8" s="22">
        <f t="shared" si="0"/>
        <v>60.72182474201513</v>
      </c>
    </row>
    <row r="9" spans="2:12" ht="13.5">
      <c r="B9" s="5">
        <v>1984</v>
      </c>
      <c r="C9" s="21">
        <v>52378</v>
      </c>
      <c r="D9" s="21">
        <v>32206</v>
      </c>
      <c r="E9" s="21">
        <v>20383</v>
      </c>
      <c r="F9" s="21">
        <v>301</v>
      </c>
      <c r="G9" s="21">
        <v>139046</v>
      </c>
      <c r="H9" s="21">
        <v>1306</v>
      </c>
      <c r="I9" s="21">
        <v>5946</v>
      </c>
      <c r="J9" s="21">
        <f aca="true" t="shared" si="1" ref="J9:J19">SUM(C9:I9)</f>
        <v>251566</v>
      </c>
      <c r="K9" s="23">
        <v>7</v>
      </c>
      <c r="L9" s="23">
        <v>58.9</v>
      </c>
    </row>
    <row r="10" spans="2:12" ht="13.5">
      <c r="B10" s="5">
        <v>1985</v>
      </c>
      <c r="C10" s="21">
        <f aca="true" t="shared" si="2" ref="C10:L10">(C9*C11)^0.5</f>
        <v>57814.82896281888</v>
      </c>
      <c r="D10" s="21">
        <f t="shared" si="2"/>
        <v>34735.65292318542</v>
      </c>
      <c r="E10" s="21">
        <f t="shared" si="2"/>
        <v>22304.89327479511</v>
      </c>
      <c r="F10" s="21">
        <f t="shared" si="2"/>
        <v>335.07163413216585</v>
      </c>
      <c r="G10" s="21">
        <f t="shared" si="2"/>
        <v>150775.7466239183</v>
      </c>
      <c r="H10" s="21">
        <f t="shared" si="2"/>
        <v>1563.5958557120828</v>
      </c>
      <c r="I10" s="21">
        <f t="shared" si="2"/>
        <v>6324.9259284200325</v>
      </c>
      <c r="J10" s="21">
        <f t="shared" si="2"/>
        <v>273872.0728661468</v>
      </c>
      <c r="K10" s="22">
        <f t="shared" si="2"/>
        <v>7.148426400264607</v>
      </c>
      <c r="L10" s="22">
        <f t="shared" si="2"/>
        <v>58.54895387622225</v>
      </c>
    </row>
    <row r="11" spans="2:12" ht="13.5">
      <c r="B11" s="5">
        <v>1986</v>
      </c>
      <c r="C11" s="21">
        <v>63816</v>
      </c>
      <c r="D11" s="21">
        <v>37464</v>
      </c>
      <c r="E11" s="21">
        <v>24408</v>
      </c>
      <c r="F11" s="21">
        <v>373</v>
      </c>
      <c r="G11" s="21">
        <v>163495</v>
      </c>
      <c r="H11" s="21">
        <v>1872</v>
      </c>
      <c r="I11" s="21">
        <v>6728</v>
      </c>
      <c r="J11" s="21">
        <f t="shared" si="1"/>
        <v>298156</v>
      </c>
      <c r="K11" s="23">
        <v>7.3</v>
      </c>
      <c r="L11" s="23">
        <v>58.2</v>
      </c>
    </row>
    <row r="12" spans="2:12" ht="13.5">
      <c r="B12" s="5">
        <v>1987</v>
      </c>
      <c r="C12" s="21">
        <f aca="true" t="shared" si="3" ref="C12:L12">(C11*C13)^0.5</f>
        <v>68618.77241688312</v>
      </c>
      <c r="D12" s="21">
        <f t="shared" si="3"/>
        <v>41619.982796728786</v>
      </c>
      <c r="E12" s="21">
        <f t="shared" si="3"/>
        <v>26996.26774204168</v>
      </c>
      <c r="F12" s="21">
        <f t="shared" si="3"/>
        <v>390.5854579986306</v>
      </c>
      <c r="G12" s="21">
        <f t="shared" si="3"/>
        <v>181917.57452208956</v>
      </c>
      <c r="H12" s="21">
        <f t="shared" si="3"/>
        <v>2184.8569747239753</v>
      </c>
      <c r="I12" s="21">
        <f t="shared" si="3"/>
        <v>7040.7317801489935</v>
      </c>
      <c r="J12" s="21">
        <f t="shared" si="3"/>
        <v>328812.90277603164</v>
      </c>
      <c r="K12" s="22">
        <f t="shared" si="3"/>
        <v>7.399324293474372</v>
      </c>
      <c r="L12" s="22">
        <f t="shared" si="3"/>
        <v>59.14237059841278</v>
      </c>
    </row>
    <row r="13" spans="2:12" ht="13.5">
      <c r="B13" s="5">
        <v>1988</v>
      </c>
      <c r="C13" s="21">
        <v>73783</v>
      </c>
      <c r="D13" s="21">
        <v>46237</v>
      </c>
      <c r="E13" s="21">
        <v>29859</v>
      </c>
      <c r="F13" s="21">
        <v>409</v>
      </c>
      <c r="G13" s="21">
        <v>202416</v>
      </c>
      <c r="H13" s="21">
        <v>2550</v>
      </c>
      <c r="I13" s="21">
        <v>7368</v>
      </c>
      <c r="J13" s="21">
        <f t="shared" si="1"/>
        <v>362622</v>
      </c>
      <c r="K13" s="23">
        <v>7.5</v>
      </c>
      <c r="L13" s="23">
        <v>60.1</v>
      </c>
    </row>
    <row r="14" spans="2:12" ht="13.5">
      <c r="B14" s="5">
        <v>1989</v>
      </c>
      <c r="C14" s="21">
        <f aca="true" t="shared" si="4" ref="C14:L14">(C13*C15)^0.5</f>
        <v>82194.5277679725</v>
      </c>
      <c r="D14" s="21">
        <f t="shared" si="4"/>
        <v>49946.219686779106</v>
      </c>
      <c r="E14" s="21">
        <f t="shared" si="4"/>
        <v>32905.57577371957</v>
      </c>
      <c r="F14" s="21">
        <f t="shared" si="4"/>
        <v>446.75720475443933</v>
      </c>
      <c r="G14" s="21">
        <f t="shared" si="4"/>
        <v>220413.39926601562</v>
      </c>
      <c r="H14" s="21">
        <f t="shared" si="4"/>
        <v>2698.666337285883</v>
      </c>
      <c r="I14" s="21">
        <f t="shared" si="4"/>
        <v>8148.645040741436</v>
      </c>
      <c r="J14" s="21">
        <f t="shared" si="4"/>
        <v>396776.5316346218</v>
      </c>
      <c r="K14" s="22">
        <f t="shared" si="4"/>
        <v>7.697402159170327</v>
      </c>
      <c r="L14" s="22">
        <f t="shared" si="4"/>
        <v>63.9280845951136</v>
      </c>
    </row>
    <row r="15" spans="2:12" ht="13.5">
      <c r="B15" s="5">
        <v>1990</v>
      </c>
      <c r="C15" s="21">
        <v>91565</v>
      </c>
      <c r="D15" s="21">
        <v>53953</v>
      </c>
      <c r="E15" s="21">
        <v>36263</v>
      </c>
      <c r="F15" s="21">
        <v>488</v>
      </c>
      <c r="G15" s="21">
        <v>240011</v>
      </c>
      <c r="H15" s="21">
        <v>2856</v>
      </c>
      <c r="I15" s="21">
        <v>9012</v>
      </c>
      <c r="J15" s="21">
        <f t="shared" si="1"/>
        <v>434148</v>
      </c>
      <c r="K15" s="23">
        <v>7.9</v>
      </c>
      <c r="L15" s="23">
        <v>68</v>
      </c>
    </row>
    <row r="16" spans="2:12" ht="13.5">
      <c r="B16" s="5">
        <v>1991</v>
      </c>
      <c r="C16" s="21">
        <f aca="true" t="shared" si="5" ref="C16:L16">(C15*C17)^0.5</f>
        <v>105374.19650939219</v>
      </c>
      <c r="D16" s="21">
        <f t="shared" si="5"/>
        <v>61120.86119321291</v>
      </c>
      <c r="E16" s="21">
        <f t="shared" si="5"/>
        <v>37685.11468736695</v>
      </c>
      <c r="F16" s="21">
        <f t="shared" si="5"/>
        <v>520.4229049532698</v>
      </c>
      <c r="G16" s="21">
        <f t="shared" si="5"/>
        <v>255510.53230933554</v>
      </c>
      <c r="H16" s="21">
        <f t="shared" si="5"/>
        <v>2760.399971018693</v>
      </c>
      <c r="I16" s="21">
        <f t="shared" si="5"/>
        <v>9890.665296126444</v>
      </c>
      <c r="J16" s="21">
        <f t="shared" si="5"/>
        <v>473197.3566409686</v>
      </c>
      <c r="K16" s="22">
        <f t="shared" si="5"/>
        <v>8.290355842785038</v>
      </c>
      <c r="L16" s="22">
        <f t="shared" si="5"/>
        <v>69.28780556490443</v>
      </c>
    </row>
    <row r="17" spans="2:12" ht="13.5">
      <c r="B17" s="5">
        <v>1992</v>
      </c>
      <c r="C17" s="21">
        <v>121266</v>
      </c>
      <c r="D17" s="21">
        <v>69241</v>
      </c>
      <c r="E17" s="21">
        <v>39163</v>
      </c>
      <c r="F17" s="21">
        <v>555</v>
      </c>
      <c r="G17" s="21">
        <v>272011</v>
      </c>
      <c r="H17" s="21">
        <v>2668</v>
      </c>
      <c r="I17" s="21">
        <v>10855</v>
      </c>
      <c r="J17" s="21">
        <f t="shared" si="1"/>
        <v>515759</v>
      </c>
      <c r="K17" s="23">
        <v>8.7</v>
      </c>
      <c r="L17" s="23">
        <v>70.6</v>
      </c>
    </row>
    <row r="18" spans="2:12" ht="13.5">
      <c r="B18" s="5">
        <v>1993</v>
      </c>
      <c r="C18" s="21">
        <f aca="true" t="shared" si="6" ref="C18:L18">(C17*C19)^0.5</f>
        <v>123834.7924777201</v>
      </c>
      <c r="D18" s="21">
        <f t="shared" si="6"/>
        <v>72231.42384724255</v>
      </c>
      <c r="E18" s="21">
        <f t="shared" si="6"/>
        <v>41758.49300441768</v>
      </c>
      <c r="F18" s="21">
        <f t="shared" si="6"/>
        <v>592.7183142100471</v>
      </c>
      <c r="G18" s="21">
        <f t="shared" si="6"/>
        <v>295083.0141367002</v>
      </c>
      <c r="H18" s="21">
        <f t="shared" si="6"/>
        <v>2335.8210547899425</v>
      </c>
      <c r="I18" s="21">
        <f t="shared" si="6"/>
        <v>11832.947435022266</v>
      </c>
      <c r="J18" s="21">
        <f t="shared" si="6"/>
        <v>547890.6060665761</v>
      </c>
      <c r="K18" s="22">
        <f t="shared" si="6"/>
        <v>8.599418584997476</v>
      </c>
      <c r="L18" s="22">
        <f t="shared" si="6"/>
        <v>72.28001106806778</v>
      </c>
    </row>
    <row r="19" spans="2:12" ht="13.5">
      <c r="B19" s="5">
        <v>1994</v>
      </c>
      <c r="C19" s="21">
        <v>126458</v>
      </c>
      <c r="D19" s="21">
        <v>75351</v>
      </c>
      <c r="E19" s="21">
        <v>44526</v>
      </c>
      <c r="F19" s="21">
        <v>633</v>
      </c>
      <c r="G19" s="21">
        <v>320112</v>
      </c>
      <c r="H19" s="21">
        <v>2045</v>
      </c>
      <c r="I19" s="21">
        <v>12899</v>
      </c>
      <c r="J19" s="21">
        <f t="shared" si="1"/>
        <v>582024</v>
      </c>
      <c r="K19" s="23">
        <v>8.5</v>
      </c>
      <c r="L19" s="23">
        <v>74</v>
      </c>
    </row>
    <row r="20" spans="2:12" ht="13.5">
      <c r="B20" s="5">
        <v>1995</v>
      </c>
      <c r="C20" s="21"/>
      <c r="D20" s="21"/>
      <c r="E20" s="21"/>
      <c r="F20" s="21"/>
      <c r="G20" s="21">
        <v>378273</v>
      </c>
      <c r="H20" s="21"/>
      <c r="I20" s="21"/>
      <c r="J20" s="21"/>
      <c r="K20" s="24"/>
      <c r="L20" s="24"/>
    </row>
    <row r="21" spans="2:12" ht="13.5">
      <c r="B21" s="5">
        <v>1996</v>
      </c>
      <c r="C21" s="21"/>
      <c r="D21" s="21"/>
      <c r="E21" s="21"/>
      <c r="F21" s="21"/>
      <c r="G21" s="21">
        <v>398859</v>
      </c>
      <c r="H21" s="21"/>
      <c r="I21" s="21"/>
      <c r="J21" s="21"/>
      <c r="K21" s="24"/>
      <c r="L21" s="24"/>
    </row>
    <row r="22" spans="2:12" ht="13.5">
      <c r="B22" s="5">
        <v>1997</v>
      </c>
      <c r="C22" s="21"/>
      <c r="D22" s="21"/>
      <c r="E22" s="21"/>
      <c r="F22" s="21"/>
      <c r="G22" s="21"/>
      <c r="H22" s="21"/>
      <c r="I22" s="21"/>
      <c r="J22" s="21"/>
      <c r="K22" s="24"/>
      <c r="L22" s="24"/>
    </row>
    <row r="23" spans="2:12" ht="13.5">
      <c r="B23" s="5">
        <v>1998</v>
      </c>
      <c r="C23" s="21"/>
      <c r="D23" s="21"/>
      <c r="E23" s="21"/>
      <c r="F23" s="21"/>
      <c r="G23" s="21"/>
      <c r="H23" s="21"/>
      <c r="I23" s="21"/>
      <c r="J23" s="21"/>
      <c r="K23" s="24"/>
      <c r="L23" s="24"/>
    </row>
    <row r="24" spans="2:12" ht="13.5">
      <c r="B24" s="5">
        <v>1999</v>
      </c>
      <c r="C24" s="21"/>
      <c r="D24" s="21"/>
      <c r="E24" s="21"/>
      <c r="F24" s="21"/>
      <c r="G24" s="21"/>
      <c r="H24" s="21"/>
      <c r="I24" s="21"/>
      <c r="J24" s="21"/>
      <c r="K24" s="24"/>
      <c r="L24" s="24"/>
    </row>
    <row r="25" spans="2:12" ht="15" thickBot="1">
      <c r="B25" s="5">
        <v>2000</v>
      </c>
      <c r="C25" s="27"/>
      <c r="D25" s="27"/>
      <c r="E25" s="27"/>
      <c r="F25" s="27"/>
      <c r="G25" s="27"/>
      <c r="H25" s="27"/>
      <c r="I25" s="27"/>
      <c r="J25" s="27"/>
      <c r="K25" s="25"/>
      <c r="L25" s="25"/>
    </row>
    <row r="26" spans="2:3" ht="15.75" customHeight="1">
      <c r="B26" s="5"/>
      <c r="C26" s="11" t="s">
        <v>13</v>
      </c>
    </row>
    <row r="28" ht="16.5" customHeight="1" thickBot="1">
      <c r="B28" s="8" t="s">
        <v>14</v>
      </c>
    </row>
    <row r="29" spans="3:12" ht="15" thickBot="1">
      <c r="C29" s="16" t="s">
        <v>3</v>
      </c>
      <c r="D29" s="17" t="s">
        <v>4</v>
      </c>
      <c r="E29" s="17" t="s">
        <v>5</v>
      </c>
      <c r="F29" s="17" t="s">
        <v>6</v>
      </c>
      <c r="G29" s="17" t="s">
        <v>7</v>
      </c>
      <c r="H29" s="17" t="s">
        <v>8</v>
      </c>
      <c r="I29" s="17" t="s">
        <v>9</v>
      </c>
      <c r="J29" s="17" t="s">
        <v>10</v>
      </c>
      <c r="K29" s="17" t="s">
        <v>11</v>
      </c>
      <c r="L29" s="18" t="s">
        <v>12</v>
      </c>
    </row>
    <row r="30" spans="2:12" ht="13.5">
      <c r="B30" s="5">
        <v>1982</v>
      </c>
      <c r="C30" s="19">
        <v>250551</v>
      </c>
      <c r="D30" s="19">
        <v>52485</v>
      </c>
      <c r="E30" s="19">
        <v>14598</v>
      </c>
      <c r="F30" s="19">
        <v>24463</v>
      </c>
      <c r="G30" s="19">
        <v>11917</v>
      </c>
      <c r="H30" s="19">
        <v>7176</v>
      </c>
      <c r="I30" s="19">
        <v>6500</v>
      </c>
      <c r="J30" s="19">
        <f>SUM(C30:I30)</f>
        <v>367690</v>
      </c>
      <c r="K30" s="20">
        <v>11.8</v>
      </c>
      <c r="L30" s="20">
        <v>52.5</v>
      </c>
    </row>
    <row r="31" spans="2:12" ht="13.5">
      <c r="B31" s="5">
        <v>1983</v>
      </c>
      <c r="C31" s="21">
        <f>(C30*C32)^0.5</f>
        <v>268969.97489125066</v>
      </c>
      <c r="D31" s="21">
        <f aca="true" t="shared" si="7" ref="D31:J31">(D30*D32)^0.5</f>
        <v>55401.46929459543</v>
      </c>
      <c r="E31" s="21">
        <f t="shared" si="7"/>
        <v>15577.161358861249</v>
      </c>
      <c r="F31" s="21">
        <f t="shared" si="7"/>
        <v>25205.239733039638</v>
      </c>
      <c r="G31" s="21">
        <f t="shared" si="7"/>
        <v>12451.51275950035</v>
      </c>
      <c r="H31" s="21">
        <f t="shared" si="7"/>
        <v>8566.316361190498</v>
      </c>
      <c r="I31" s="21">
        <f t="shared" si="7"/>
        <v>6911.475963931294</v>
      </c>
      <c r="J31" s="21">
        <f t="shared" si="7"/>
        <v>393162.6584506723</v>
      </c>
      <c r="K31" s="22">
        <f>(K30*K32)^0.5</f>
        <v>11.598275733918385</v>
      </c>
      <c r="L31" s="22">
        <f>(L30*L32)^0.5</f>
        <v>51.337121072378025</v>
      </c>
    </row>
    <row r="32" spans="2:12" ht="13.5">
      <c r="B32" s="5">
        <v>1984</v>
      </c>
      <c r="C32" s="21">
        <v>288743</v>
      </c>
      <c r="D32" s="21">
        <v>58480</v>
      </c>
      <c r="E32" s="21">
        <v>16622</v>
      </c>
      <c r="F32" s="21">
        <v>25970</v>
      </c>
      <c r="G32" s="21">
        <v>13010</v>
      </c>
      <c r="H32" s="21">
        <v>10226</v>
      </c>
      <c r="I32" s="21">
        <v>7349</v>
      </c>
      <c r="J32" s="21">
        <f aca="true" t="shared" si="8" ref="J32:J42">SUM(C32:I32)</f>
        <v>420400</v>
      </c>
      <c r="K32" s="23">
        <v>11.4</v>
      </c>
      <c r="L32" s="23">
        <v>50.2</v>
      </c>
    </row>
    <row r="33" spans="2:12" ht="13.5">
      <c r="B33" s="5">
        <v>1985</v>
      </c>
      <c r="C33" s="21">
        <f aca="true" t="shared" si="9" ref="C33:L33">(C32*C34)^0.5</f>
        <v>307083.04883858375</v>
      </c>
      <c r="D33" s="21">
        <f t="shared" si="9"/>
        <v>61944.85612219953</v>
      </c>
      <c r="E33" s="21">
        <f t="shared" si="9"/>
        <v>18199.175036248213</v>
      </c>
      <c r="F33" s="21">
        <f t="shared" si="9"/>
        <v>26515.27559728543</v>
      </c>
      <c r="G33" s="21">
        <f t="shared" si="9"/>
        <v>13979.850499915941</v>
      </c>
      <c r="H33" s="21">
        <f t="shared" si="9"/>
        <v>10194.952868944516</v>
      </c>
      <c r="I33" s="21">
        <f t="shared" si="9"/>
        <v>7656.56404662039</v>
      </c>
      <c r="J33" s="21">
        <f t="shared" si="9"/>
        <v>445625.2075455338</v>
      </c>
      <c r="K33" s="22">
        <f t="shared" si="9"/>
        <v>11.299557513460428</v>
      </c>
      <c r="L33" s="22">
        <f t="shared" si="9"/>
        <v>48.88271678211022</v>
      </c>
    </row>
    <row r="34" spans="2:12" ht="13.5">
      <c r="B34" s="5">
        <v>1986</v>
      </c>
      <c r="C34" s="21">
        <v>326588</v>
      </c>
      <c r="D34" s="21">
        <v>65615</v>
      </c>
      <c r="E34" s="21">
        <v>19926</v>
      </c>
      <c r="F34" s="21">
        <v>27072</v>
      </c>
      <c r="G34" s="21">
        <v>15022</v>
      </c>
      <c r="H34" s="21">
        <v>10164</v>
      </c>
      <c r="I34" s="21">
        <v>7977</v>
      </c>
      <c r="J34" s="21">
        <f t="shared" si="8"/>
        <v>472364</v>
      </c>
      <c r="K34" s="23">
        <v>11.2</v>
      </c>
      <c r="L34" s="23">
        <v>47.6</v>
      </c>
    </row>
    <row r="35" spans="2:12" ht="13.5">
      <c r="B35" s="5">
        <v>1987</v>
      </c>
      <c r="C35" s="21">
        <f aca="true" t="shared" si="10" ref="C35:L35">(C34*C36)^0.5</f>
        <v>342130.17735359154</v>
      </c>
      <c r="D35" s="21">
        <f t="shared" si="10"/>
        <v>69745.96228456526</v>
      </c>
      <c r="E35" s="21">
        <f t="shared" si="10"/>
        <v>21258.91826975211</v>
      </c>
      <c r="F35" s="21">
        <f t="shared" si="10"/>
        <v>27944.442023414962</v>
      </c>
      <c r="G35" s="21">
        <f t="shared" si="10"/>
        <v>15957.848977854128</v>
      </c>
      <c r="H35" s="21">
        <f t="shared" si="10"/>
        <v>11931.344601510762</v>
      </c>
      <c r="I35" s="21">
        <f t="shared" si="10"/>
        <v>8044.216804636733</v>
      </c>
      <c r="J35" s="21">
        <f t="shared" si="10"/>
        <v>497106.49239373254</v>
      </c>
      <c r="K35" s="22">
        <f t="shared" si="10"/>
        <v>11.099549540409287</v>
      </c>
      <c r="L35" s="22">
        <f t="shared" si="10"/>
        <v>48.34418269037135</v>
      </c>
    </row>
    <row r="36" spans="2:12" ht="13.5">
      <c r="B36" s="5">
        <v>1988</v>
      </c>
      <c r="C36" s="21">
        <v>358412</v>
      </c>
      <c r="D36" s="21">
        <v>74137</v>
      </c>
      <c r="E36" s="21">
        <v>22681</v>
      </c>
      <c r="F36" s="21">
        <v>28845</v>
      </c>
      <c r="G36" s="21">
        <v>16952</v>
      </c>
      <c r="H36" s="21">
        <v>14006</v>
      </c>
      <c r="I36" s="21">
        <v>8112</v>
      </c>
      <c r="J36" s="21">
        <f t="shared" si="8"/>
        <v>523145</v>
      </c>
      <c r="K36" s="23">
        <v>11</v>
      </c>
      <c r="L36" s="23">
        <v>49.1</v>
      </c>
    </row>
    <row r="37" spans="2:12" ht="13.5">
      <c r="B37" s="5">
        <v>1989</v>
      </c>
      <c r="C37" s="21">
        <f aca="true" t="shared" si="11" ref="C37:L37">(C36*C38)^0.5</f>
        <v>389026.9603562201</v>
      </c>
      <c r="D37" s="21">
        <f t="shared" si="11"/>
        <v>82971.16092956637</v>
      </c>
      <c r="E37" s="21">
        <f t="shared" si="11"/>
        <v>24839.76497473356</v>
      </c>
      <c r="F37" s="21">
        <f t="shared" si="11"/>
        <v>29625.928846198225</v>
      </c>
      <c r="G37" s="21">
        <f t="shared" si="11"/>
        <v>17648.684030261295</v>
      </c>
      <c r="H37" s="21">
        <f t="shared" si="11"/>
        <v>15253.447872530329</v>
      </c>
      <c r="I37" s="21">
        <f t="shared" si="11"/>
        <v>8499.256438065628</v>
      </c>
      <c r="J37" s="21">
        <f t="shared" si="11"/>
        <v>567971.0261184105</v>
      </c>
      <c r="K37" s="22">
        <f t="shared" si="11"/>
        <v>11.099549540409287</v>
      </c>
      <c r="L37" s="22">
        <f t="shared" si="11"/>
        <v>50.236839072537194</v>
      </c>
    </row>
    <row r="38" spans="2:12" ht="13.5">
      <c r="B38" s="5">
        <v>1990</v>
      </c>
      <c r="C38" s="21">
        <v>422257</v>
      </c>
      <c r="D38" s="21">
        <v>92858</v>
      </c>
      <c r="E38" s="21">
        <v>27204</v>
      </c>
      <c r="F38" s="21">
        <v>30428</v>
      </c>
      <c r="G38" s="21">
        <v>18374</v>
      </c>
      <c r="H38" s="21">
        <v>16612</v>
      </c>
      <c r="I38" s="21">
        <v>8905</v>
      </c>
      <c r="J38" s="21">
        <f t="shared" si="8"/>
        <v>616638</v>
      </c>
      <c r="K38" s="23">
        <v>11.2</v>
      </c>
      <c r="L38" s="23">
        <v>51.4</v>
      </c>
    </row>
    <row r="39" spans="2:12" ht="13.5">
      <c r="B39" s="5">
        <v>1991</v>
      </c>
      <c r="C39" s="21">
        <f aca="true" t="shared" si="12" ref="C39:L39">(C38*C40)^0.5</f>
        <v>457511.7675754363</v>
      </c>
      <c r="D39" s="21">
        <f t="shared" si="12"/>
        <v>113489.1009392532</v>
      </c>
      <c r="E39" s="21">
        <f t="shared" si="12"/>
        <v>29445.642937453413</v>
      </c>
      <c r="F39" s="21">
        <f t="shared" si="12"/>
        <v>32264.574009275253</v>
      </c>
      <c r="G39" s="21">
        <f t="shared" si="12"/>
        <v>19259.6550332554</v>
      </c>
      <c r="H39" s="21">
        <f t="shared" si="12"/>
        <v>17268.045633481517</v>
      </c>
      <c r="I39" s="21">
        <f t="shared" si="12"/>
        <v>9750.829964674802</v>
      </c>
      <c r="J39" s="21">
        <f t="shared" si="12"/>
        <v>679746.1803452816</v>
      </c>
      <c r="K39" s="22">
        <f t="shared" si="12"/>
        <v>11.879393923933998</v>
      </c>
      <c r="L39" s="22">
        <f t="shared" si="12"/>
        <v>54.175086525080886</v>
      </c>
    </row>
    <row r="40" spans="2:12" ht="13.5">
      <c r="B40" s="5">
        <v>1992</v>
      </c>
      <c r="C40" s="21">
        <v>495710</v>
      </c>
      <c r="D40" s="21">
        <v>138704</v>
      </c>
      <c r="E40" s="21">
        <v>31872</v>
      </c>
      <c r="F40" s="21">
        <v>34212</v>
      </c>
      <c r="G40" s="21">
        <v>20188</v>
      </c>
      <c r="H40" s="21">
        <v>17950</v>
      </c>
      <c r="I40" s="21">
        <v>10677</v>
      </c>
      <c r="J40" s="21">
        <f t="shared" si="8"/>
        <v>749313</v>
      </c>
      <c r="K40" s="23">
        <v>12.6</v>
      </c>
      <c r="L40" s="23">
        <v>57.1</v>
      </c>
    </row>
    <row r="41" spans="2:12" ht="13.5">
      <c r="B41" s="5">
        <v>1993</v>
      </c>
      <c r="C41" s="21">
        <f aca="true" t="shared" si="13" ref="C41:L41">(C40*C42)^0.5</f>
        <v>525645.6041764261</v>
      </c>
      <c r="D41" s="21">
        <f t="shared" si="13"/>
        <v>150212.09405370796</v>
      </c>
      <c r="E41" s="21">
        <f t="shared" si="13"/>
        <v>33289.47941917987</v>
      </c>
      <c r="F41" s="21">
        <f t="shared" si="13"/>
        <v>35704.447117971176</v>
      </c>
      <c r="G41" s="21">
        <f t="shared" si="13"/>
        <v>22050.119999673472</v>
      </c>
      <c r="H41" s="21">
        <f t="shared" si="13"/>
        <v>21066.461496891214</v>
      </c>
      <c r="I41" s="21">
        <f t="shared" si="13"/>
        <v>11185.396103848983</v>
      </c>
      <c r="J41" s="21">
        <f t="shared" si="13"/>
        <v>799300.1618203265</v>
      </c>
      <c r="K41" s="22">
        <f t="shared" si="13"/>
        <v>12.549900398011134</v>
      </c>
      <c r="L41" s="22">
        <f t="shared" si="13"/>
        <v>54.175086525080886</v>
      </c>
    </row>
    <row r="42" spans="2:12" ht="13.5">
      <c r="B42" s="5">
        <v>1994</v>
      </c>
      <c r="C42" s="21">
        <v>557389</v>
      </c>
      <c r="D42" s="21">
        <v>162675</v>
      </c>
      <c r="E42" s="21">
        <v>34770</v>
      </c>
      <c r="F42" s="21">
        <v>37262</v>
      </c>
      <c r="G42" s="21">
        <v>24084</v>
      </c>
      <c r="H42" s="21">
        <v>24724</v>
      </c>
      <c r="I42" s="21">
        <v>11718</v>
      </c>
      <c r="J42" s="21">
        <f t="shared" si="8"/>
        <v>852622</v>
      </c>
      <c r="K42" s="23">
        <v>12.5</v>
      </c>
      <c r="L42" s="23">
        <v>51.4</v>
      </c>
    </row>
    <row r="43" spans="2:12" ht="13.5">
      <c r="B43" s="5">
        <v>1995</v>
      </c>
      <c r="C43" s="21"/>
      <c r="D43" s="24"/>
      <c r="E43" s="24"/>
      <c r="F43" s="24"/>
      <c r="G43" s="24"/>
      <c r="H43" s="24"/>
      <c r="I43" s="24"/>
      <c r="J43" s="24"/>
      <c r="K43" s="24"/>
      <c r="L43" s="24"/>
    </row>
    <row r="44" spans="2:12" ht="13.5">
      <c r="B44" s="5">
        <v>1996</v>
      </c>
      <c r="C44" s="21"/>
      <c r="D44" s="24"/>
      <c r="E44" s="24"/>
      <c r="F44" s="24"/>
      <c r="G44" s="24"/>
      <c r="H44" s="24"/>
      <c r="I44" s="24"/>
      <c r="J44" s="24"/>
      <c r="K44" s="24"/>
      <c r="L44" s="24"/>
    </row>
    <row r="45" spans="2:12" ht="13.5">
      <c r="B45" s="5">
        <v>1997</v>
      </c>
      <c r="C45" s="21"/>
      <c r="D45" s="24"/>
      <c r="E45" s="24"/>
      <c r="F45" s="24"/>
      <c r="G45" s="24"/>
      <c r="H45" s="24"/>
      <c r="I45" s="24"/>
      <c r="J45" s="24"/>
      <c r="K45" s="24"/>
      <c r="L45" s="24"/>
    </row>
    <row r="46" spans="2:12" ht="13.5">
      <c r="B46" s="5">
        <v>1998</v>
      </c>
      <c r="C46" s="21"/>
      <c r="D46" s="24"/>
      <c r="E46" s="24"/>
      <c r="F46" s="24"/>
      <c r="G46" s="24"/>
      <c r="H46" s="24"/>
      <c r="I46" s="24"/>
      <c r="J46" s="24"/>
      <c r="K46" s="24"/>
      <c r="L46" s="24"/>
    </row>
    <row r="47" spans="2:12" ht="13.5">
      <c r="B47" s="5">
        <v>1999</v>
      </c>
      <c r="C47" s="21"/>
      <c r="D47" s="24"/>
      <c r="E47" s="24"/>
      <c r="F47" s="24"/>
      <c r="G47" s="24"/>
      <c r="H47" s="24"/>
      <c r="I47" s="24"/>
      <c r="J47" s="24"/>
      <c r="K47" s="24"/>
      <c r="L47" s="24"/>
    </row>
    <row r="48" spans="2:12" ht="15" thickBot="1">
      <c r="B48" s="5">
        <v>2000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2:3" ht="15.75" customHeight="1">
      <c r="B49" s="5"/>
      <c r="C49" s="11" t="s">
        <v>13</v>
      </c>
    </row>
    <row r="68" ht="16.5" customHeight="1" thickBot="1">
      <c r="B68" s="8" t="s">
        <v>15</v>
      </c>
    </row>
    <row r="69" spans="3:12" s="5" customFormat="1" ht="12.75" thickBot="1">
      <c r="C69" s="16" t="s">
        <v>3</v>
      </c>
      <c r="D69" s="17" t="s">
        <v>4</v>
      </c>
      <c r="E69" s="17" t="s">
        <v>5</v>
      </c>
      <c r="F69" s="17" t="s">
        <v>6</v>
      </c>
      <c r="G69" s="17" t="s">
        <v>7</v>
      </c>
      <c r="H69" s="17" t="s">
        <v>8</v>
      </c>
      <c r="I69" s="17" t="s">
        <v>9</v>
      </c>
      <c r="J69" s="17" t="s">
        <v>10</v>
      </c>
      <c r="K69" s="17" t="s">
        <v>11</v>
      </c>
      <c r="L69" s="18" t="s">
        <v>12</v>
      </c>
    </row>
    <row r="70" spans="2:12" ht="13.5">
      <c r="B70" s="5">
        <v>1982</v>
      </c>
      <c r="C70" s="19">
        <v>303033</v>
      </c>
      <c r="D70" s="19">
        <v>80852</v>
      </c>
      <c r="E70" s="19">
        <v>33793</v>
      </c>
      <c r="F70" s="19">
        <v>24708</v>
      </c>
      <c r="G70" s="19">
        <v>133874</v>
      </c>
      <c r="H70" s="19">
        <v>7954</v>
      </c>
      <c r="I70" s="19">
        <v>11654</v>
      </c>
      <c r="J70" s="19">
        <f>SUM(C70:I70)</f>
        <v>595868</v>
      </c>
      <c r="K70" s="20">
        <v>19.2</v>
      </c>
      <c r="L70" s="20">
        <v>55.7</v>
      </c>
    </row>
    <row r="71" spans="2:12" ht="13.5">
      <c r="B71" s="5">
        <v>1983</v>
      </c>
      <c r="C71" s="21">
        <f>(C70*C72)^0.5</f>
        <v>321513.01211615064</v>
      </c>
      <c r="D71" s="21">
        <f aca="true" t="shared" si="14" ref="D71:L71">(D70*D72)^0.5</f>
        <v>85627.47000816971</v>
      </c>
      <c r="E71" s="21">
        <f t="shared" si="14"/>
        <v>35363.02812260285</v>
      </c>
      <c r="F71" s="21">
        <f t="shared" si="14"/>
        <v>25479.456430622693</v>
      </c>
      <c r="G71" s="21">
        <f t="shared" si="14"/>
        <v>142675.663460872</v>
      </c>
      <c r="H71" s="21">
        <f t="shared" si="14"/>
        <v>9577.344517140438</v>
      </c>
      <c r="I71" s="21">
        <f t="shared" si="14"/>
        <v>12447.48689495193</v>
      </c>
      <c r="J71" s="21">
        <f t="shared" si="14"/>
        <v>632775.4926449033</v>
      </c>
      <c r="K71" s="22">
        <f t="shared" si="14"/>
        <v>18.74459922217597</v>
      </c>
      <c r="L71" s="22">
        <f t="shared" si="14"/>
        <v>54.230618657728776</v>
      </c>
    </row>
    <row r="72" spans="2:12" ht="13.5">
      <c r="B72" s="5">
        <v>1984</v>
      </c>
      <c r="C72" s="21">
        <v>341120</v>
      </c>
      <c r="D72" s="21">
        <v>90685</v>
      </c>
      <c r="E72" s="21">
        <v>37006</v>
      </c>
      <c r="F72" s="21">
        <v>26275</v>
      </c>
      <c r="G72" s="21">
        <v>152056</v>
      </c>
      <c r="H72" s="21">
        <v>11532</v>
      </c>
      <c r="I72" s="21">
        <v>13295</v>
      </c>
      <c r="J72" s="21">
        <f aca="true" t="shared" si="15" ref="J72:J82">SUM(C72:I72)</f>
        <v>671969</v>
      </c>
      <c r="K72" s="23">
        <v>18.3</v>
      </c>
      <c r="L72" s="23">
        <v>52.8</v>
      </c>
    </row>
    <row r="73" spans="2:12" ht="13.5">
      <c r="B73" s="5">
        <v>1985</v>
      </c>
      <c r="C73" s="21">
        <f aca="true" t="shared" si="16" ref="C73:L73">(C72*C74)^0.5</f>
        <v>364930.9694723099</v>
      </c>
      <c r="D73" s="21">
        <f t="shared" si="16"/>
        <v>96683.6031341406</v>
      </c>
      <c r="E73" s="21">
        <f t="shared" si="16"/>
        <v>40504.61707015634</v>
      </c>
      <c r="F73" s="21">
        <f t="shared" si="16"/>
        <v>26853.62871196368</v>
      </c>
      <c r="G73" s="21">
        <f t="shared" si="16"/>
        <v>164756.58714600763</v>
      </c>
      <c r="H73" s="21">
        <f t="shared" si="16"/>
        <v>11781.30519085216</v>
      </c>
      <c r="I73" s="21">
        <f t="shared" si="16"/>
        <v>13982.237839487641</v>
      </c>
      <c r="J73" s="21">
        <f t="shared" si="16"/>
        <v>719559.7444611532</v>
      </c>
      <c r="K73" s="22">
        <f t="shared" si="16"/>
        <v>18.399728258862957</v>
      </c>
      <c r="L73" s="22">
        <f t="shared" si="16"/>
        <v>50.29035692854049</v>
      </c>
    </row>
    <row r="74" spans="2:12" ht="13.5">
      <c r="B74" s="5">
        <v>1986</v>
      </c>
      <c r="C74" s="21">
        <v>390404</v>
      </c>
      <c r="D74" s="21">
        <v>103079</v>
      </c>
      <c r="E74" s="21">
        <v>44334</v>
      </c>
      <c r="F74" s="21">
        <v>27445</v>
      </c>
      <c r="G74" s="21">
        <v>178518</v>
      </c>
      <c r="H74" s="21">
        <v>12036</v>
      </c>
      <c r="I74" s="21">
        <v>14705</v>
      </c>
      <c r="J74" s="21">
        <f t="shared" si="15"/>
        <v>770521</v>
      </c>
      <c r="K74" s="23">
        <v>18.5</v>
      </c>
      <c r="L74" s="23">
        <v>47.9</v>
      </c>
    </row>
    <row r="75" spans="2:12" ht="13.5">
      <c r="B75" s="5">
        <v>1987</v>
      </c>
      <c r="C75" s="21">
        <f aca="true" t="shared" si="17" ref="C75:L75">(C74*C76)^0.5</f>
        <v>410768.37363653013</v>
      </c>
      <c r="D75" s="21">
        <f t="shared" si="17"/>
        <v>111391.80681270953</v>
      </c>
      <c r="E75" s="21">
        <f t="shared" si="17"/>
        <v>48262.90873952792</v>
      </c>
      <c r="F75" s="21">
        <f t="shared" si="17"/>
        <v>28335.06714302968</v>
      </c>
      <c r="G75" s="21">
        <f t="shared" si="17"/>
        <v>197891.72954926643</v>
      </c>
      <c r="H75" s="21">
        <f t="shared" si="17"/>
        <v>14116.232358529665</v>
      </c>
      <c r="I75" s="21">
        <f t="shared" si="17"/>
        <v>15087.52464786719</v>
      </c>
      <c r="J75" s="21">
        <f t="shared" si="17"/>
        <v>826137.3040409203</v>
      </c>
      <c r="K75" s="22">
        <f t="shared" si="17"/>
        <v>18.5</v>
      </c>
      <c r="L75" s="22">
        <f t="shared" si="17"/>
        <v>50.29035692854049</v>
      </c>
    </row>
    <row r="76" spans="2:12" ht="13.5">
      <c r="B76" s="5">
        <v>1988</v>
      </c>
      <c r="C76" s="21">
        <v>432195</v>
      </c>
      <c r="D76" s="21">
        <v>120375</v>
      </c>
      <c r="E76" s="21">
        <v>52540</v>
      </c>
      <c r="F76" s="21">
        <v>29254</v>
      </c>
      <c r="G76" s="21">
        <v>219368</v>
      </c>
      <c r="H76" s="21">
        <v>16556</v>
      </c>
      <c r="I76" s="21">
        <v>15480</v>
      </c>
      <c r="J76" s="21">
        <f t="shared" si="15"/>
        <v>885768</v>
      </c>
      <c r="K76" s="23">
        <v>18.5</v>
      </c>
      <c r="L76" s="23">
        <v>52.8</v>
      </c>
    </row>
    <row r="77" spans="2:12" ht="13.5">
      <c r="B77" s="5">
        <v>1989</v>
      </c>
      <c r="C77" s="21">
        <f aca="true" t="shared" si="18" ref="C77:L77">(C76*C78)^0.5</f>
        <v>471244.8742267655</v>
      </c>
      <c r="D77" s="21">
        <f t="shared" si="18"/>
        <v>132937.48201692404</v>
      </c>
      <c r="E77" s="21">
        <f t="shared" si="18"/>
        <v>57745.616110662464</v>
      </c>
      <c r="F77" s="21">
        <f t="shared" si="18"/>
        <v>30073.520977763812</v>
      </c>
      <c r="G77" s="21">
        <f t="shared" si="18"/>
        <v>238078.55989147787</v>
      </c>
      <c r="H77" s="21">
        <f t="shared" si="18"/>
        <v>17953.05567306023</v>
      </c>
      <c r="I77" s="21">
        <f t="shared" si="18"/>
        <v>16654.448054498836</v>
      </c>
      <c r="J77" s="21">
        <f t="shared" si="18"/>
        <v>964756.1273109387</v>
      </c>
      <c r="K77" s="22">
        <f t="shared" si="18"/>
        <v>18.846750383023597</v>
      </c>
      <c r="L77" s="22">
        <f t="shared" si="18"/>
        <v>54.71526295285439</v>
      </c>
    </row>
    <row r="78" spans="2:12" ht="13.5">
      <c r="B78" s="5">
        <v>1990</v>
      </c>
      <c r="C78" s="21">
        <v>513823</v>
      </c>
      <c r="D78" s="21">
        <v>146811</v>
      </c>
      <c r="E78" s="21">
        <v>63467</v>
      </c>
      <c r="F78" s="21">
        <v>30916</v>
      </c>
      <c r="G78" s="21">
        <v>258385</v>
      </c>
      <c r="H78" s="21">
        <v>19468</v>
      </c>
      <c r="I78" s="21">
        <v>17918</v>
      </c>
      <c r="J78" s="21">
        <f t="shared" si="15"/>
        <v>1050788</v>
      </c>
      <c r="K78" s="23">
        <v>19.2</v>
      </c>
      <c r="L78" s="23">
        <v>56.7</v>
      </c>
    </row>
    <row r="79" spans="2:12" ht="13.5">
      <c r="B79" s="5">
        <v>1991</v>
      </c>
      <c r="C79" s="21">
        <f aca="true" t="shared" si="19" ref="C79:L79">(C78*C80)^0.5</f>
        <v>563041.6906633114</v>
      </c>
      <c r="D79" s="21">
        <f t="shared" si="19"/>
        <v>174724.39267314682</v>
      </c>
      <c r="E79" s="21">
        <f t="shared" si="19"/>
        <v>67144.45878104909</v>
      </c>
      <c r="F79" s="21">
        <f t="shared" si="19"/>
        <v>32785.00529205387</v>
      </c>
      <c r="G79" s="21">
        <f t="shared" si="19"/>
        <v>274771.86942989635</v>
      </c>
      <c r="H79" s="21">
        <f t="shared" si="19"/>
        <v>20034.264548517873</v>
      </c>
      <c r="I79" s="21">
        <f t="shared" si="19"/>
        <v>19642.056307830913</v>
      </c>
      <c r="J79" s="21">
        <f t="shared" si="19"/>
        <v>1152961.1113875438</v>
      </c>
      <c r="K79" s="22">
        <f t="shared" si="19"/>
        <v>20.22275945562326</v>
      </c>
      <c r="L79" s="22">
        <f t="shared" si="19"/>
        <v>59.09923857377522</v>
      </c>
    </row>
    <row r="80" spans="2:12" ht="13.5">
      <c r="B80" s="5">
        <v>1992</v>
      </c>
      <c r="C80" s="21">
        <v>616975</v>
      </c>
      <c r="D80" s="21">
        <v>207945</v>
      </c>
      <c r="E80" s="21">
        <v>71035</v>
      </c>
      <c r="F80" s="21">
        <v>34767</v>
      </c>
      <c r="G80" s="21">
        <v>292198</v>
      </c>
      <c r="H80" s="21">
        <v>20617</v>
      </c>
      <c r="I80" s="21">
        <v>21532</v>
      </c>
      <c r="J80" s="21">
        <f t="shared" si="15"/>
        <v>1265069</v>
      </c>
      <c r="K80" s="23">
        <v>21.3</v>
      </c>
      <c r="L80" s="23">
        <v>61.6</v>
      </c>
    </row>
    <row r="81" spans="2:12" ht="13.5">
      <c r="B81" s="5">
        <v>1993</v>
      </c>
      <c r="C81" s="21">
        <f aca="true" t="shared" si="20" ref="C81:L81">(C80*C82)^0.5</f>
        <v>649551.0009421894</v>
      </c>
      <c r="D81" s="21">
        <f t="shared" si="20"/>
        <v>222477.20922602387</v>
      </c>
      <c r="E81" s="21">
        <f t="shared" si="20"/>
        <v>75051.92442569345</v>
      </c>
      <c r="F81" s="21">
        <f t="shared" si="20"/>
        <v>36297.32035564058</v>
      </c>
      <c r="G81" s="21">
        <f t="shared" si="20"/>
        <v>317133.06798251113</v>
      </c>
      <c r="H81" s="21">
        <f t="shared" si="20"/>
        <v>23492.476944758295</v>
      </c>
      <c r="I81" s="21">
        <f t="shared" si="20"/>
        <v>23022.88522318608</v>
      </c>
      <c r="J81" s="21">
        <f t="shared" si="20"/>
        <v>1347191.4917727918</v>
      </c>
      <c r="K81" s="22">
        <f t="shared" si="20"/>
        <v>21.149468078417485</v>
      </c>
      <c r="L81" s="22">
        <f t="shared" si="20"/>
        <v>59.87587160117171</v>
      </c>
    </row>
    <row r="82" spans="2:12" ht="13.5">
      <c r="B82" s="5">
        <v>1994</v>
      </c>
      <c r="C82" s="21">
        <v>683847</v>
      </c>
      <c r="D82" s="21">
        <v>238025</v>
      </c>
      <c r="E82" s="21">
        <v>79296</v>
      </c>
      <c r="F82" s="21">
        <v>37895</v>
      </c>
      <c r="G82" s="21">
        <v>344196</v>
      </c>
      <c r="H82" s="21">
        <v>26769</v>
      </c>
      <c r="I82" s="21">
        <v>24617</v>
      </c>
      <c r="J82" s="21">
        <f t="shared" si="15"/>
        <v>1434645</v>
      </c>
      <c r="K82" s="23">
        <v>21</v>
      </c>
      <c r="L82" s="23">
        <v>58.2</v>
      </c>
    </row>
    <row r="83" spans="2:12" ht="13.5">
      <c r="B83" s="5">
        <v>1995</v>
      </c>
      <c r="C83" s="21"/>
      <c r="D83" s="21"/>
      <c r="E83" s="21"/>
      <c r="F83" s="21"/>
      <c r="G83" s="21"/>
      <c r="H83" s="21"/>
      <c r="I83" s="21"/>
      <c r="J83" s="21"/>
      <c r="K83" s="23"/>
      <c r="L83" s="23"/>
    </row>
    <row r="84" spans="2:12" ht="13.5">
      <c r="B84" s="5">
        <v>1996</v>
      </c>
      <c r="C84" s="21"/>
      <c r="D84" s="21"/>
      <c r="E84" s="21"/>
      <c r="F84" s="21"/>
      <c r="G84" s="21"/>
      <c r="H84" s="21"/>
      <c r="I84" s="21"/>
      <c r="J84" s="21"/>
      <c r="K84" s="23"/>
      <c r="L84" s="23"/>
    </row>
    <row r="85" spans="2:12" ht="13.5">
      <c r="B85" s="5">
        <v>1997</v>
      </c>
      <c r="C85" s="21"/>
      <c r="D85" s="21"/>
      <c r="E85" s="21"/>
      <c r="F85" s="21"/>
      <c r="G85" s="21"/>
      <c r="H85" s="21"/>
      <c r="I85" s="21"/>
      <c r="J85" s="21"/>
      <c r="K85" s="23"/>
      <c r="L85" s="23"/>
    </row>
    <row r="86" spans="2:12" ht="13.5">
      <c r="B86" s="5">
        <v>1998</v>
      </c>
      <c r="C86" s="21"/>
      <c r="D86" s="21"/>
      <c r="E86" s="21"/>
      <c r="F86" s="21"/>
      <c r="G86" s="21"/>
      <c r="H86" s="21"/>
      <c r="I86" s="21"/>
      <c r="J86" s="21"/>
      <c r="K86" s="23"/>
      <c r="L86" s="23"/>
    </row>
    <row r="87" spans="2:12" ht="13.5">
      <c r="B87" s="5">
        <v>1999</v>
      </c>
      <c r="C87" s="21"/>
      <c r="D87" s="21"/>
      <c r="E87" s="21"/>
      <c r="F87" s="21"/>
      <c r="G87" s="21"/>
      <c r="H87" s="21"/>
      <c r="I87" s="21"/>
      <c r="J87" s="21"/>
      <c r="K87" s="23"/>
      <c r="L87" s="23"/>
    </row>
    <row r="88" spans="2:12" ht="15" thickBot="1">
      <c r="B88" s="5">
        <v>2000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2:3" ht="15.75" customHeight="1">
      <c r="B89" s="5"/>
      <c r="C89" s="11" t="s">
        <v>13</v>
      </c>
    </row>
    <row r="90" spans="2:7" ht="16.5" customHeight="1">
      <c r="B90" s="5"/>
      <c r="C90" s="11"/>
      <c r="G90" s="26" t="s">
        <v>20</v>
      </c>
    </row>
    <row r="91" spans="2:3" ht="15.75" customHeight="1">
      <c r="B91" s="5"/>
      <c r="C91" s="11"/>
    </row>
    <row r="92" spans="2:3" ht="15.75" customHeight="1">
      <c r="B92" s="5"/>
      <c r="C92" s="11"/>
    </row>
    <row r="93" spans="2:3" ht="15.75" customHeight="1">
      <c r="B93" s="5"/>
      <c r="C93" s="11"/>
    </row>
    <row r="94" spans="2:3" ht="15.75" customHeight="1">
      <c r="B94" s="5"/>
      <c r="C94" s="11"/>
    </row>
    <row r="95" spans="2:3" ht="15.75" customHeight="1">
      <c r="B95" s="5"/>
      <c r="C95" s="11"/>
    </row>
    <row r="96" spans="2:3" ht="15.75" customHeight="1">
      <c r="B96" s="5"/>
      <c r="C96" s="11"/>
    </row>
    <row r="97" spans="2:3" ht="15.75" customHeight="1">
      <c r="B97" s="5"/>
      <c r="C97" s="11"/>
    </row>
    <row r="98" spans="2:3" ht="15.75" customHeight="1">
      <c r="B98" s="5"/>
      <c r="C98" s="11"/>
    </row>
    <row r="99" spans="2:3" ht="15.75" customHeight="1">
      <c r="B99" s="5"/>
      <c r="C99" s="11"/>
    </row>
    <row r="100" spans="2:3" ht="15.75" customHeight="1">
      <c r="B100" s="5"/>
      <c r="C100" s="11"/>
    </row>
    <row r="101" spans="2:3" ht="15.75" customHeight="1">
      <c r="B101" s="5"/>
      <c r="C101" s="11"/>
    </row>
    <row r="102" spans="2:3" ht="15.75" customHeight="1">
      <c r="B102" s="5"/>
      <c r="C102" s="11"/>
    </row>
    <row r="103" spans="2:3" ht="15.75" customHeight="1">
      <c r="B103" s="5"/>
      <c r="C103" s="11"/>
    </row>
    <row r="104" spans="2:3" ht="15.75" customHeight="1">
      <c r="B104" s="5"/>
      <c r="C104" s="11"/>
    </row>
    <row r="105" spans="2:3" ht="15.75" customHeight="1">
      <c r="B105" s="5"/>
      <c r="C105" s="11"/>
    </row>
    <row r="106" spans="2:7" ht="16.5" customHeight="1">
      <c r="B106" s="5"/>
      <c r="C106" s="11"/>
      <c r="G106" s="26" t="s">
        <v>21</v>
      </c>
    </row>
    <row r="107" spans="2:3" ht="15.75" customHeight="1">
      <c r="B107" s="5"/>
      <c r="C107" s="11"/>
    </row>
    <row r="108" spans="2:3" ht="15.75" customHeight="1">
      <c r="B108" s="5"/>
      <c r="C108" s="11"/>
    </row>
    <row r="109" spans="2:3" ht="15.75" customHeight="1">
      <c r="B109" s="5"/>
      <c r="C109" s="11"/>
    </row>
    <row r="132" ht="16.5" customHeight="1">
      <c r="G132" s="26" t="s">
        <v>22</v>
      </c>
    </row>
    <row r="154" ht="16.5" customHeight="1">
      <c r="G154" s="26" t="s">
        <v>23</v>
      </c>
    </row>
    <row r="203" spans="2:3" ht="15.75" customHeight="1">
      <c r="B203" s="5"/>
      <c r="C203" s="11"/>
    </row>
    <row r="204" spans="7:11" ht="0.75" customHeight="1">
      <c r="G204" s="1" t="s">
        <v>19</v>
      </c>
      <c r="I204" s="1" t="s">
        <v>18</v>
      </c>
      <c r="K204" s="1" t="s">
        <v>17</v>
      </c>
    </row>
    <row r="205" spans="7:12" ht="0.75" customHeight="1">
      <c r="G205" s="6" t="s">
        <v>11</v>
      </c>
      <c r="H205" s="5" t="s">
        <v>12</v>
      </c>
      <c r="I205" s="6" t="s">
        <v>11</v>
      </c>
      <c r="J205" s="5" t="s">
        <v>12</v>
      </c>
      <c r="K205" s="6" t="s">
        <v>11</v>
      </c>
      <c r="L205" s="5" t="s">
        <v>12</v>
      </c>
    </row>
    <row r="206" spans="5:13" ht="0.75" customHeight="1">
      <c r="E206" s="7">
        <f>SUM(I206+K206)</f>
        <v>19.200000000000003</v>
      </c>
      <c r="F206" s="5">
        <v>1982</v>
      </c>
      <c r="G206" s="9">
        <v>19.2</v>
      </c>
      <c r="H206" s="9">
        <v>55.7</v>
      </c>
      <c r="I206" s="9">
        <v>11.8</v>
      </c>
      <c r="J206" s="9">
        <v>52.5</v>
      </c>
      <c r="K206" s="9">
        <v>7.4</v>
      </c>
      <c r="L206" s="9">
        <v>62.6</v>
      </c>
      <c r="M206" s="9">
        <f aca="true" t="shared" si="21" ref="M206:M218">(I206*J206+K206*L206)/(I206+K206)</f>
        <v>56.392708333333324</v>
      </c>
    </row>
    <row r="207" spans="5:13" ht="0.75" customHeight="1">
      <c r="E207" s="7">
        <f aca="true" t="shared" si="22" ref="E207:E218">SUM(I207+K207)</f>
        <v>18.795497420097018</v>
      </c>
      <c r="F207" s="5">
        <v>1983</v>
      </c>
      <c r="G207" s="10">
        <f aca="true" t="shared" si="23" ref="G207:L207">(G206*G208)^0.5</f>
        <v>18.74459922217597</v>
      </c>
      <c r="H207" s="10">
        <f t="shared" si="23"/>
        <v>54.230618657728776</v>
      </c>
      <c r="I207" s="10">
        <f t="shared" si="23"/>
        <v>11.598275733918385</v>
      </c>
      <c r="J207" s="10">
        <f t="shared" si="23"/>
        <v>51.337121072378025</v>
      </c>
      <c r="K207" s="10">
        <f t="shared" si="23"/>
        <v>7.197221686178633</v>
      </c>
      <c r="L207" s="10">
        <f t="shared" si="23"/>
        <v>60.72182474201513</v>
      </c>
      <c r="M207" s="9">
        <f t="shared" si="21"/>
        <v>54.93073667401948</v>
      </c>
    </row>
    <row r="208" spans="5:13" ht="0.75" customHeight="1">
      <c r="E208" s="7">
        <f t="shared" si="22"/>
        <v>18.4</v>
      </c>
      <c r="F208" s="5">
        <v>1984</v>
      </c>
      <c r="G208" s="9">
        <v>18.3</v>
      </c>
      <c r="H208" s="9">
        <v>52.8</v>
      </c>
      <c r="I208" s="9">
        <v>11.4</v>
      </c>
      <c r="J208" s="9">
        <v>50.2</v>
      </c>
      <c r="K208" s="9">
        <v>7</v>
      </c>
      <c r="L208" s="9">
        <v>58.9</v>
      </c>
      <c r="M208" s="9">
        <f t="shared" si="21"/>
        <v>53.509782608695666</v>
      </c>
    </row>
    <row r="209" spans="5:13" ht="0.75" customHeight="1">
      <c r="E209" s="7">
        <f t="shared" si="22"/>
        <v>18.447983913725036</v>
      </c>
      <c r="F209" s="5">
        <v>1985</v>
      </c>
      <c r="G209" s="10">
        <f aca="true" t="shared" si="24" ref="G209:L209">(G208*G210)^0.5</f>
        <v>18.399728258862957</v>
      </c>
      <c r="H209" s="10">
        <f t="shared" si="24"/>
        <v>50.29035692854049</v>
      </c>
      <c r="I209" s="10">
        <f t="shared" si="24"/>
        <v>11.299557513460428</v>
      </c>
      <c r="J209" s="10">
        <f t="shared" si="24"/>
        <v>48.88271678211022</v>
      </c>
      <c r="K209" s="10">
        <f t="shared" si="24"/>
        <v>7.148426400264607</v>
      </c>
      <c r="L209" s="10">
        <f t="shared" si="24"/>
        <v>58.54895387622225</v>
      </c>
      <c r="M209" s="9">
        <f t="shared" si="21"/>
        <v>52.62829596073034</v>
      </c>
    </row>
    <row r="210" spans="5:13" ht="0.75" customHeight="1">
      <c r="E210" s="7">
        <f t="shared" si="22"/>
        <v>18.5</v>
      </c>
      <c r="F210" s="5">
        <v>1986</v>
      </c>
      <c r="G210" s="9">
        <v>18.5</v>
      </c>
      <c r="H210" s="9">
        <v>47.9</v>
      </c>
      <c r="I210" s="9">
        <v>11.2</v>
      </c>
      <c r="J210" s="9">
        <v>47.6</v>
      </c>
      <c r="K210" s="9">
        <v>7.3</v>
      </c>
      <c r="L210" s="9">
        <v>58.2</v>
      </c>
      <c r="M210" s="9">
        <f t="shared" si="21"/>
        <v>51.78270270270271</v>
      </c>
    </row>
    <row r="211" spans="5:13" ht="0.75" customHeight="1">
      <c r="E211" s="7">
        <f t="shared" si="22"/>
        <v>18.498873833883657</v>
      </c>
      <c r="F211" s="5">
        <v>1987</v>
      </c>
      <c r="G211" s="10">
        <f aca="true" t="shared" si="25" ref="G211:L211">(G210*G212)^0.5</f>
        <v>18.5</v>
      </c>
      <c r="H211" s="10">
        <f t="shared" si="25"/>
        <v>50.29035692854049</v>
      </c>
      <c r="I211" s="10">
        <f t="shared" si="25"/>
        <v>11.099549540409287</v>
      </c>
      <c r="J211" s="10">
        <f t="shared" si="25"/>
        <v>48.34418269037135</v>
      </c>
      <c r="K211" s="10">
        <f t="shared" si="25"/>
        <v>7.399324293474372</v>
      </c>
      <c r="L211" s="10">
        <f t="shared" si="25"/>
        <v>59.14237059841278</v>
      </c>
      <c r="M211" s="9">
        <f t="shared" si="21"/>
        <v>52.66332637614123</v>
      </c>
    </row>
    <row r="212" spans="5:13" ht="0.75" customHeight="1">
      <c r="E212" s="7">
        <f t="shared" si="22"/>
        <v>18.5</v>
      </c>
      <c r="F212" s="5">
        <v>1988</v>
      </c>
      <c r="G212" s="9">
        <v>18.5</v>
      </c>
      <c r="H212" s="9">
        <v>52.8</v>
      </c>
      <c r="I212" s="9">
        <v>11</v>
      </c>
      <c r="J212" s="9">
        <v>49.1</v>
      </c>
      <c r="K212" s="9">
        <v>7.5</v>
      </c>
      <c r="L212" s="9">
        <v>60.1</v>
      </c>
      <c r="M212" s="9">
        <f t="shared" si="21"/>
        <v>53.55945945945946</v>
      </c>
    </row>
    <row r="213" spans="5:13" ht="0.75" customHeight="1">
      <c r="E213" s="7">
        <f t="shared" si="22"/>
        <v>18.796951699579616</v>
      </c>
      <c r="F213" s="5">
        <v>1989</v>
      </c>
      <c r="G213" s="10">
        <f aca="true" t="shared" si="26" ref="G213:L213">(G212*G214)^0.5</f>
        <v>18.846750383023597</v>
      </c>
      <c r="H213" s="10">
        <f t="shared" si="26"/>
        <v>54.71526295285439</v>
      </c>
      <c r="I213" s="10">
        <f t="shared" si="26"/>
        <v>11.099549540409287</v>
      </c>
      <c r="J213" s="10">
        <f t="shared" si="26"/>
        <v>50.236839072537194</v>
      </c>
      <c r="K213" s="10">
        <f t="shared" si="26"/>
        <v>7.697402159170327</v>
      </c>
      <c r="L213" s="10">
        <f t="shared" si="26"/>
        <v>63.9280845951136</v>
      </c>
      <c r="M213" s="9">
        <f t="shared" si="21"/>
        <v>55.84344085199315</v>
      </c>
    </row>
    <row r="214" spans="5:13" ht="0.75" customHeight="1">
      <c r="E214" s="7">
        <f t="shared" si="22"/>
        <v>19.1</v>
      </c>
      <c r="F214" s="5">
        <v>1990</v>
      </c>
      <c r="G214" s="9">
        <v>19.2</v>
      </c>
      <c r="H214" s="9">
        <v>56.7</v>
      </c>
      <c r="I214" s="9">
        <v>11.2</v>
      </c>
      <c r="J214" s="9">
        <v>51.4</v>
      </c>
      <c r="K214" s="9">
        <v>7.9</v>
      </c>
      <c r="L214" s="9">
        <v>68</v>
      </c>
      <c r="M214" s="9">
        <f t="shared" si="21"/>
        <v>58.26596858638744</v>
      </c>
    </row>
    <row r="215" spans="5:13" ht="0.75" customHeight="1">
      <c r="E215" s="7">
        <f t="shared" si="22"/>
        <v>20.169749766719036</v>
      </c>
      <c r="F215" s="5">
        <v>1991</v>
      </c>
      <c r="G215" s="10">
        <f aca="true" t="shared" si="27" ref="G215:L215">(G214*G216)^0.5</f>
        <v>20.22275945562326</v>
      </c>
      <c r="H215" s="10">
        <f t="shared" si="27"/>
        <v>59.09923857377522</v>
      </c>
      <c r="I215" s="10">
        <f t="shared" si="27"/>
        <v>11.879393923933998</v>
      </c>
      <c r="J215" s="10">
        <f t="shared" si="27"/>
        <v>54.175086525080886</v>
      </c>
      <c r="K215" s="10">
        <f t="shared" si="27"/>
        <v>8.290355842785038</v>
      </c>
      <c r="L215" s="10">
        <f t="shared" si="27"/>
        <v>69.28780556490443</v>
      </c>
      <c r="M215" s="9">
        <f t="shared" si="21"/>
        <v>60.386855141016</v>
      </c>
    </row>
    <row r="216" spans="5:13" ht="0.75" customHeight="1">
      <c r="E216" s="7">
        <f t="shared" si="22"/>
        <v>21.299999999999997</v>
      </c>
      <c r="F216" s="5">
        <v>1992</v>
      </c>
      <c r="G216" s="9">
        <v>21.3</v>
      </c>
      <c r="H216" s="9">
        <v>61.6</v>
      </c>
      <c r="I216" s="9">
        <v>12.6</v>
      </c>
      <c r="J216" s="9">
        <v>57.1</v>
      </c>
      <c r="K216" s="9">
        <v>8.7</v>
      </c>
      <c r="L216" s="9">
        <v>70.6</v>
      </c>
      <c r="M216" s="9">
        <f t="shared" si="21"/>
        <v>62.61408450704226</v>
      </c>
    </row>
    <row r="217" spans="5:13" ht="0.75" customHeight="1">
      <c r="E217" s="7">
        <f t="shared" si="22"/>
        <v>21.149318983008612</v>
      </c>
      <c r="F217" s="5">
        <v>1993</v>
      </c>
      <c r="G217" s="10">
        <f aca="true" t="shared" si="28" ref="G217:L217">(G216*G218)^0.5</f>
        <v>21.149468078417485</v>
      </c>
      <c r="H217" s="10">
        <f t="shared" si="28"/>
        <v>59.87587160117171</v>
      </c>
      <c r="I217" s="10">
        <f t="shared" si="28"/>
        <v>12.549900398011134</v>
      </c>
      <c r="J217" s="10">
        <f t="shared" si="28"/>
        <v>54.175086525080886</v>
      </c>
      <c r="K217" s="10">
        <f t="shared" si="28"/>
        <v>8.599418584997476</v>
      </c>
      <c r="L217" s="10">
        <f t="shared" si="28"/>
        <v>72.28001106806778</v>
      </c>
      <c r="M217" s="9">
        <f t="shared" si="21"/>
        <v>61.53663914623248</v>
      </c>
    </row>
    <row r="218" spans="5:13" ht="0.75" customHeight="1">
      <c r="E218" s="7">
        <f t="shared" si="22"/>
        <v>21</v>
      </c>
      <c r="F218" s="5">
        <v>1994</v>
      </c>
      <c r="G218" s="9">
        <v>21</v>
      </c>
      <c r="H218" s="9">
        <v>58.2</v>
      </c>
      <c r="I218" s="9">
        <v>12.5</v>
      </c>
      <c r="J218" s="9">
        <v>51.4</v>
      </c>
      <c r="K218" s="9">
        <v>8.5</v>
      </c>
      <c r="L218" s="9">
        <v>74</v>
      </c>
      <c r="M218" s="9">
        <f t="shared" si="21"/>
        <v>60.54761904761905</v>
      </c>
    </row>
    <row r="219" ht="0.75" customHeight="1">
      <c r="F219" s="5">
        <v>1995</v>
      </c>
    </row>
    <row r="220" ht="0.75" customHeight="1">
      <c r="F220" s="5">
        <v>1996</v>
      </c>
    </row>
    <row r="221" ht="0.75" customHeight="1">
      <c r="F221" s="5">
        <v>1997</v>
      </c>
    </row>
    <row r="222" ht="0.75" customHeight="1">
      <c r="F222" s="5">
        <v>1998</v>
      </c>
    </row>
    <row r="223" ht="0.75" customHeight="1">
      <c r="F223" s="5">
        <v>1999</v>
      </c>
    </row>
    <row r="224" ht="0.75" customHeight="1">
      <c r="F224" s="5">
        <v>2000</v>
      </c>
    </row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1999-12-31T06:26:38Z</cp:lastPrinted>
  <dcterms:created xsi:type="dcterms:W3CDTF">1999-12-30T19:10:22Z</dcterms:created>
  <cp:category/>
  <cp:version/>
  <cp:contentType/>
  <cp:contentStatus/>
</cp:coreProperties>
</file>