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40" windowWidth="20640" windowHeight="128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solver_adj" localSheetId="0" hidden="1">'Sheet1'!$C$15:$H$15,'Sheet1'!$C$16,'Sheet1'!$F$16,'Sheet1'!$C$17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'Sheet1'!$C$15:$H$15</definedName>
    <definedName name="solver_lhs2" localSheetId="0" hidden="1">'Sheet1'!$C$16:$C$17</definedName>
    <definedName name="solver_lhs3" localSheetId="0" hidden="1">'Sheet1'!$F$16</definedName>
    <definedName name="solver_lhs4" localSheetId="0" hidden="1">'Sheet1'!$C$19:$I$19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'Sheet1'!$I$9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100000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<sst xmlns="http://schemas.openxmlformats.org/spreadsheetml/2006/main" count="77" uniqueCount="74">
  <si>
    <t>possible in six-month and three-month CDs, and then turns to one-month CDs.  This solution satisfies all of the</t>
  </si>
  <si>
    <t>constraints.</t>
  </si>
  <si>
    <t>Suppose, however, that you want to guarantee that you have enough cash in month 5 for an equipment</t>
  </si>
  <si>
    <t>payment.  Add a constraint that the average maturity of the investments held in month 1 should not be more</t>
  </si>
  <si>
    <t>than four months.</t>
  </si>
  <si>
    <t>The formula in cell B20 computes a total of the amounts invested in month 1 (B14, B15, and B16), weighted</t>
  </si>
  <si>
    <t>by the maturities (1, 3, and 6 months), and then it subtracts from this amount the total investment, weighted by</t>
  </si>
  <si>
    <t>4.  If this quantity is zero or less, the average maturity will not exceed four months.  To add this constraint,</t>
  </si>
  <si>
    <r>
      <t xml:space="preserve">restore the original values and then click </t>
    </r>
    <r>
      <rPr>
        <b/>
        <sz val="9"/>
        <rFont val="Geneva"/>
        <family val="0"/>
      </rPr>
      <t>Solver</t>
    </r>
    <r>
      <rPr>
        <sz val="9"/>
        <rFont val="Geneva"/>
        <family val="0"/>
      </rPr>
      <t xml:space="preserve"> on the </t>
    </r>
    <r>
      <rPr>
        <b/>
        <sz val="9"/>
        <rFont val="Geneva"/>
        <family val="0"/>
      </rPr>
      <t>Tools</t>
    </r>
    <r>
      <rPr>
        <sz val="9"/>
        <rFont val="Geneva"/>
        <family val="0"/>
      </rPr>
      <t xml:space="preserve"> menu.  Click </t>
    </r>
    <r>
      <rPr>
        <b/>
        <sz val="9"/>
        <rFont val="Geneva"/>
        <family val="0"/>
      </rPr>
      <t>Add</t>
    </r>
    <r>
      <rPr>
        <sz val="9"/>
        <rFont val="Geneva"/>
        <family val="0"/>
      </rPr>
      <t xml:space="preserve">.  Type </t>
    </r>
    <r>
      <rPr>
        <b/>
        <sz val="9"/>
        <rFont val="Geneva"/>
        <family val="0"/>
      </rPr>
      <t>b20</t>
    </r>
    <r>
      <rPr>
        <sz val="9"/>
        <rFont val="Geneva"/>
        <family val="0"/>
      </rPr>
      <t xml:space="preserve"> in the </t>
    </r>
    <r>
      <rPr>
        <b/>
        <sz val="9"/>
        <rFont val="Geneva"/>
        <family val="0"/>
      </rPr>
      <t>Cell</t>
    </r>
    <r>
      <rPr>
        <sz val="9"/>
        <rFont val="Geneva"/>
        <family val="0"/>
      </rPr>
      <t xml:space="preserve"> </t>
    </r>
  </si>
  <si>
    <r>
      <t>Reference</t>
    </r>
    <r>
      <rPr>
        <sz val="9"/>
        <rFont val="Geneva"/>
        <family val="0"/>
      </rPr>
      <t xml:space="preserve"> box, type </t>
    </r>
    <r>
      <rPr>
        <b/>
        <sz val="9"/>
        <rFont val="Geneva"/>
        <family val="0"/>
      </rPr>
      <t>0</t>
    </r>
    <r>
      <rPr>
        <sz val="9"/>
        <rFont val="Geneva"/>
        <family val="0"/>
      </rPr>
      <t xml:space="preserve"> in the </t>
    </r>
    <r>
      <rPr>
        <b/>
        <sz val="9"/>
        <rFont val="Geneva"/>
        <family val="0"/>
      </rPr>
      <t>Constraint</t>
    </r>
    <r>
      <rPr>
        <sz val="9"/>
        <rFont val="Geneva"/>
        <family val="0"/>
      </rPr>
      <t xml:space="preserve"> box, and then click </t>
    </r>
    <r>
      <rPr>
        <b/>
        <sz val="9"/>
        <rFont val="Geneva"/>
        <family val="0"/>
      </rPr>
      <t>OK</t>
    </r>
    <r>
      <rPr>
        <sz val="9"/>
        <rFont val="Geneva"/>
        <family val="0"/>
      </rPr>
      <t xml:space="preserve">.  To solve the problem, click </t>
    </r>
    <r>
      <rPr>
        <b/>
        <sz val="9"/>
        <rFont val="Geneva"/>
        <family val="0"/>
      </rPr>
      <t>Solve</t>
    </r>
    <r>
      <rPr>
        <sz val="9"/>
        <rFont val="Geneva"/>
        <family val="0"/>
      </rPr>
      <t>.</t>
    </r>
  </si>
  <si>
    <t>To satisfy the four-month maturity constraint, Solver shifts funds from six-month CDs to three-month CDs.  The</t>
  </si>
  <si>
    <t xml:space="preserve">shifted funds now mature in month 4 and, according to the present plan, are reinvested in new three-month </t>
  </si>
  <si>
    <t>CDs.  If you need the funds, however, you can keep the cash instead of reinvesting.  The $56,896 turning</t>
  </si>
  <si>
    <t>over in month 4 is more than sufficient for the equipment payment in month 5.  You've traded about $460 in</t>
  </si>
  <si>
    <t>interest income to gain this flexibility.</t>
  </si>
  <si>
    <t>Example 4:  Working Capital Management.</t>
  </si>
  <si>
    <t>Determine how to invest excess cash in 1-month, 3-month and 6-month CDs so as to</t>
  </si>
  <si>
    <t>maximize interest income while meeting company cash requirements (plus safety margin).</t>
  </si>
  <si>
    <t>Yield</t>
  </si>
  <si>
    <t>Term</t>
  </si>
  <si>
    <t>Purchase CDs in months:</t>
  </si>
  <si>
    <t>1-mo CDs:</t>
  </si>
  <si>
    <t>1, 2, 3, 4, 5 and 6</t>
  </si>
  <si>
    <t>Interest</t>
  </si>
  <si>
    <t>3-mo CDs:</t>
  </si>
  <si>
    <t>1 and 4</t>
  </si>
  <si>
    <t xml:space="preserve"> Earned:</t>
  </si>
  <si>
    <t>6-mo CDs:</t>
  </si>
  <si>
    <t>1</t>
  </si>
  <si>
    <t>Total</t>
  </si>
  <si>
    <t>Month:</t>
  </si>
  <si>
    <t>Month 1</t>
  </si>
  <si>
    <t>Month 2</t>
  </si>
  <si>
    <t>Month 3</t>
  </si>
  <si>
    <t>Month 4</t>
  </si>
  <si>
    <t>Month 5</t>
  </si>
  <si>
    <t>Month 6</t>
  </si>
  <si>
    <t>End</t>
  </si>
  <si>
    <t>Color Coding</t>
  </si>
  <si>
    <t>Init Cash:</t>
  </si>
  <si>
    <t>Matur CDs:</t>
  </si>
  <si>
    <t xml:space="preserve">   Target cell</t>
  </si>
  <si>
    <t>Interest:</t>
  </si>
  <si>
    <t xml:space="preserve">   Changing cells</t>
  </si>
  <si>
    <t xml:space="preserve">   Constraints</t>
  </si>
  <si>
    <t>Cash Uses:</t>
  </si>
  <si>
    <t>End Cash:</t>
  </si>
  <si>
    <t>If you're a financial officer or a manager, one of your tasks is to manage cash and short-term investments in a</t>
  </si>
  <si>
    <t>way that maximizes interest income, while keeping funds available to meet expenditures.  You must trade off</t>
  </si>
  <si>
    <t>the higher interest rates available from longer-term investments against the flexibility provided by keeping funds</t>
  </si>
  <si>
    <t>in short-term investments.</t>
  </si>
  <si>
    <t>This model calculates ending cash based on initial cash (from the previous month), inflows from maturing</t>
  </si>
  <si>
    <t>certificates of deposit (CDs), outflows for new CDs, and cash needed for company operations for each month.</t>
  </si>
  <si>
    <t>You have a total of nine decisions to make:  the amounts to invest in one-month CDs in months 1 through 6;</t>
  </si>
  <si>
    <t>the amounts to invest in three-month CDs in months 1 and 4; and the amount to invest in six-month CDs in</t>
  </si>
  <si>
    <t>month 1.</t>
  </si>
  <si>
    <t>Problem Specifications</t>
  </si>
  <si>
    <t>Target cell</t>
  </si>
  <si>
    <t>H8</t>
  </si>
  <si>
    <t>Goal is to maximize interest earned.</t>
  </si>
  <si>
    <t>Changing cells</t>
  </si>
  <si>
    <t>B14:G14</t>
  </si>
  <si>
    <t>Dollars invested in each type of CD.</t>
  </si>
  <si>
    <t>B15, E15, B16</t>
  </si>
  <si>
    <t>Constraints</t>
  </si>
  <si>
    <t>B14:G14&gt;=0</t>
  </si>
  <si>
    <t>Investment in each type of CD must be greater than</t>
  </si>
  <si>
    <t>B15:B16&gt;=0</t>
  </si>
  <si>
    <t>or equal to 0.</t>
  </si>
  <si>
    <t>E15&gt;=0</t>
  </si>
  <si>
    <t>B18:H18&gt;=100000</t>
  </si>
  <si>
    <t>Ending cash must be greater than or equal to</t>
  </si>
  <si>
    <t>$100,000.</t>
  </si>
  <si>
    <t>The optimal solution determined by Solver earns a total interest income of $16,531 by investing as much 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</si>
</sst>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b/>
      <sz val="10"/>
      <name val="Geneva"/>
      <family val="0"/>
    </font>
    <font>
      <sz val="8"/>
      <name val="Helv"/>
      <family val="0"/>
    </font>
    <font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Geneva"/>
      <family val="0"/>
    </font>
    <font>
      <sz val="8"/>
      <name val="MS Sans Serif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13"/>
      </patternFill>
    </fill>
  </fills>
  <borders count="33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22"/>
      </bottom>
    </border>
    <border>
      <left style="thin">
        <color indexed="22"/>
      </left>
      <right>
        <color indexed="63"/>
      </right>
      <top style="thick">
        <color indexed="18"/>
      </top>
      <bottom style="thin">
        <color indexed="22"/>
      </bottom>
    </border>
    <border>
      <left style="thin">
        <color indexed="22"/>
      </left>
      <right style="thick">
        <color indexed="18"/>
      </right>
      <top style="thick">
        <color indexed="18"/>
      </top>
      <bottom style="thin">
        <color indexed="22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ck">
        <color indexed="1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thin">
        <color indexed="22"/>
      </left>
      <right>
        <color indexed="63"/>
      </right>
      <top style="thick">
        <color indexed="17"/>
      </top>
      <bottom style="thick">
        <color indexed="17"/>
      </bottom>
    </border>
    <border>
      <left style="thin">
        <color indexed="22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22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>
        <color indexed="22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18"/>
      </right>
      <top style="thin">
        <color indexed="22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 style="thin">
        <color indexed="22"/>
      </left>
      <right>
        <color indexed="63"/>
      </right>
      <top style="thick">
        <color indexed="16"/>
      </top>
      <bottom style="thick">
        <color indexed="16"/>
      </bottom>
    </border>
    <border>
      <left style="thin">
        <color indexed="22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>
      <alignment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24" applyFont="1">
      <alignment horizontal="left"/>
      <protection/>
    </xf>
    <xf numFmtId="0" fontId="5" fillId="0" borderId="0" xfId="24" applyAlignment="1">
      <alignment/>
      <protection/>
    </xf>
    <xf numFmtId="0" fontId="5" fillId="0" borderId="0" xfId="24">
      <alignment horizontal="left"/>
      <protection/>
    </xf>
    <xf numFmtId="0" fontId="6" fillId="2" borderId="1" xfId="24" applyNumberFormat="1" applyFont="1" applyFill="1" applyBorder="1" applyAlignment="1">
      <alignment horizontal="left"/>
      <protection/>
    </xf>
    <xf numFmtId="0" fontId="6" fillId="2" borderId="2" xfId="24" applyFont="1" applyFill="1" applyBorder="1" applyAlignment="1">
      <alignment/>
      <protection/>
    </xf>
    <xf numFmtId="0" fontId="6" fillId="2" borderId="3" xfId="24" applyFont="1" applyFill="1" applyBorder="1" applyAlignment="1">
      <alignment/>
      <protection/>
    </xf>
    <xf numFmtId="0" fontId="6" fillId="0" borderId="0" xfId="24" applyFont="1" applyAlignment="1">
      <alignment/>
      <protection/>
    </xf>
    <xf numFmtId="0" fontId="6" fillId="2" borderId="4" xfId="24" applyNumberFormat="1" applyFont="1" applyFill="1" applyBorder="1" applyAlignment="1">
      <alignment horizontal="left"/>
      <protection/>
    </xf>
    <xf numFmtId="0" fontId="6" fillId="2" borderId="5" xfId="24" applyFont="1" applyFill="1" applyBorder="1" applyAlignment="1">
      <alignment/>
      <protection/>
    </xf>
    <xf numFmtId="0" fontId="6" fillId="2" borderId="6" xfId="24" applyFont="1" applyFill="1" applyBorder="1" applyAlignment="1">
      <alignment/>
      <protection/>
    </xf>
    <xf numFmtId="0" fontId="6" fillId="2" borderId="1" xfId="24" applyFont="1" applyFill="1" applyBorder="1" applyAlignment="1">
      <alignment/>
      <protection/>
    </xf>
    <xf numFmtId="0" fontId="7" fillId="2" borderId="2" xfId="24" applyNumberFormat="1" applyFont="1" applyFill="1" applyBorder="1" applyAlignment="1">
      <alignment horizontal="center"/>
      <protection/>
    </xf>
    <xf numFmtId="0" fontId="7" fillId="2" borderId="3" xfId="24" applyNumberFormat="1" applyFont="1" applyFill="1" applyBorder="1" applyAlignment="1">
      <alignment horizontal="center"/>
      <protection/>
    </xf>
    <xf numFmtId="0" fontId="7" fillId="2" borderId="1" xfId="24" applyNumberFormat="1" applyFont="1" applyFill="1" applyBorder="1" applyAlignment="1">
      <alignment horizontal="left"/>
      <protection/>
    </xf>
    <xf numFmtId="0" fontId="7" fillId="2" borderId="3" xfId="24" applyFont="1" applyFill="1" applyBorder="1" applyAlignment="1">
      <alignment/>
      <protection/>
    </xf>
    <xf numFmtId="0" fontId="6" fillId="0" borderId="0" xfId="24" applyFont="1">
      <alignment horizontal="left"/>
      <protection/>
    </xf>
    <xf numFmtId="0" fontId="7" fillId="2" borderId="7" xfId="24" applyNumberFormat="1" applyFont="1" applyFill="1" applyBorder="1" applyAlignment="1">
      <alignment horizontal="left"/>
      <protection/>
    </xf>
    <xf numFmtId="164" fontId="6" fillId="2" borderId="0" xfId="24" applyNumberFormat="1" applyFont="1" applyFill="1" applyBorder="1" applyAlignment="1">
      <alignment horizontal="center"/>
      <protection/>
    </xf>
    <xf numFmtId="0" fontId="6" fillId="2" borderId="8" xfId="24" applyFont="1" applyFill="1" applyBorder="1" applyAlignment="1">
      <alignment horizontal="center"/>
      <protection/>
    </xf>
    <xf numFmtId="0" fontId="6" fillId="2" borderId="7" xfId="24" applyNumberFormat="1" applyFont="1" applyFill="1" applyBorder="1" applyAlignment="1">
      <alignment horizontal="left"/>
      <protection/>
    </xf>
    <xf numFmtId="0" fontId="6" fillId="2" borderId="8" xfId="24" applyFont="1" applyFill="1" applyBorder="1" applyAlignment="1">
      <alignment/>
      <protection/>
    </xf>
    <xf numFmtId="0" fontId="8" fillId="0" borderId="0" xfId="24" applyNumberFormat="1" applyFont="1" applyAlignment="1">
      <alignment horizontal="center"/>
      <protection/>
    </xf>
    <xf numFmtId="0" fontId="7" fillId="2" borderId="4" xfId="24" applyNumberFormat="1" applyFont="1" applyFill="1" applyBorder="1" applyAlignment="1">
      <alignment horizontal="left"/>
      <protection/>
    </xf>
    <xf numFmtId="164" fontId="6" fillId="2" borderId="5" xfId="24" applyNumberFormat="1" applyFont="1" applyFill="1" applyBorder="1" applyAlignment="1">
      <alignment horizontal="center"/>
      <protection/>
    </xf>
    <xf numFmtId="0" fontId="6" fillId="2" borderId="6" xfId="24" applyFont="1" applyFill="1" applyBorder="1" applyAlignment="1">
      <alignment horizontal="center"/>
      <protection/>
    </xf>
    <xf numFmtId="0" fontId="8" fillId="0" borderId="0" xfId="24" applyNumberFormat="1" applyFont="1" applyAlignment="1">
      <alignment horizontal="right"/>
      <protection/>
    </xf>
    <xf numFmtId="5" fontId="9" fillId="0" borderId="9" xfId="24" applyNumberFormat="1" applyFont="1" applyFill="1" applyBorder="1" applyAlignment="1">
      <alignment horizontal="center"/>
      <protection/>
    </xf>
    <xf numFmtId="0" fontId="8" fillId="0" borderId="10" xfId="24" applyNumberFormat="1" applyFont="1" applyFill="1" applyBorder="1" applyAlignment="1">
      <alignment horizontal="left"/>
      <protection/>
    </xf>
    <xf numFmtId="0" fontId="8" fillId="0" borderId="11" xfId="24" applyFont="1" applyFill="1" applyBorder="1" applyAlignment="1">
      <alignment horizontal="center"/>
      <protection/>
    </xf>
    <xf numFmtId="0" fontId="8" fillId="0" borderId="12" xfId="24" applyNumberFormat="1" applyFont="1" applyFill="1" applyBorder="1" applyAlignment="1">
      <alignment horizontal="center"/>
      <protection/>
    </xf>
    <xf numFmtId="49" fontId="9" fillId="0" borderId="1" xfId="21" applyNumberFormat="1" applyFont="1" applyFill="1" applyBorder="1" applyAlignment="1">
      <alignment vertical="top"/>
      <protection/>
    </xf>
    <xf numFmtId="49" fontId="6" fillId="0" borderId="2" xfId="22" applyNumberFormat="1" applyFont="1" applyFill="1" applyBorder="1" applyAlignment="1">
      <alignment vertical="top"/>
      <protection/>
    </xf>
    <xf numFmtId="49" fontId="6" fillId="0" borderId="3" xfId="21" applyNumberFormat="1" applyFont="1" applyFill="1" applyBorder="1" applyAlignment="1">
      <alignment vertical="top"/>
      <protection/>
    </xf>
    <xf numFmtId="0" fontId="8" fillId="0" borderId="13" xfId="24" applyNumberFormat="1" applyFont="1" applyFill="1" applyBorder="1" applyAlignment="1">
      <alignment horizontal="left"/>
      <protection/>
    </xf>
    <xf numFmtId="6" fontId="6" fillId="0" borderId="14" xfId="24" applyNumberFormat="1" applyFont="1" applyFill="1" applyBorder="1" applyAlignment="1">
      <alignment/>
      <protection/>
    </xf>
    <xf numFmtId="6" fontId="6" fillId="0" borderId="15" xfId="24" applyNumberFormat="1" applyFont="1" applyFill="1" applyBorder="1" applyAlignment="1">
      <alignment/>
      <protection/>
    </xf>
    <xf numFmtId="49" fontId="6" fillId="0" borderId="7" xfId="22" applyNumberFormat="1" applyFont="1" applyFill="1" applyBorder="1" applyAlignment="1">
      <alignment vertical="top"/>
      <protection/>
    </xf>
    <xf numFmtId="49" fontId="6" fillId="0" borderId="0" xfId="0" applyNumberFormat="1" applyFont="1" applyAlignment="1">
      <alignment vertical="top"/>
    </xf>
    <xf numFmtId="49" fontId="6" fillId="0" borderId="8" xfId="22" applyNumberFormat="1" applyFont="1" applyFill="1" applyBorder="1" applyAlignment="1">
      <alignment vertical="top"/>
      <protection/>
    </xf>
    <xf numFmtId="38" fontId="6" fillId="0" borderId="14" xfId="24" applyNumberFormat="1" applyFont="1" applyFill="1" applyBorder="1" applyAlignment="1">
      <alignment/>
      <protection/>
    </xf>
    <xf numFmtId="38" fontId="6" fillId="0" borderId="15" xfId="24" applyNumberFormat="1" applyFont="1" applyFill="1" applyBorder="1" applyAlignment="1">
      <alignment/>
      <protection/>
    </xf>
    <xf numFmtId="5" fontId="9" fillId="0" borderId="9" xfId="23" applyNumberFormat="1" applyFont="1" applyFill="1" applyBorder="1" applyAlignment="1">
      <alignment horizontal="center"/>
      <protection/>
    </xf>
    <xf numFmtId="49" fontId="6" fillId="0" borderId="0" xfId="22" applyNumberFormat="1" applyFont="1" applyAlignment="1">
      <alignment vertical="top"/>
      <protection/>
    </xf>
    <xf numFmtId="38" fontId="6" fillId="0" borderId="16" xfId="24" applyNumberFormat="1" applyFont="1" applyFill="1" applyBorder="1" applyAlignment="1">
      <alignment/>
      <protection/>
    </xf>
    <xf numFmtId="38" fontId="6" fillId="0" borderId="17" xfId="24" applyNumberFormat="1" applyFont="1" applyFill="1" applyBorder="1" applyAlignment="1">
      <alignment/>
      <protection/>
    </xf>
    <xf numFmtId="38" fontId="6" fillId="0" borderId="18" xfId="24" applyNumberFormat="1" applyFont="1" applyFill="1" applyBorder="1" applyAlignment="1">
      <alignment/>
      <protection/>
    </xf>
    <xf numFmtId="38" fontId="6" fillId="0" borderId="19" xfId="24" applyNumberFormat="1" applyFont="1" applyFill="1" applyBorder="1" applyAlignment="1">
      <alignment/>
      <protection/>
    </xf>
    <xf numFmtId="38" fontId="6" fillId="0" borderId="20" xfId="24" applyNumberFormat="1" applyFont="1" applyFill="1" applyBorder="1" applyAlignment="1">
      <alignment/>
      <protection/>
    </xf>
    <xf numFmtId="38" fontId="6" fillId="0" borderId="21" xfId="24" applyNumberFormat="1" applyFont="1" applyFill="1" applyBorder="1" applyAlignment="1">
      <alignment/>
      <protection/>
    </xf>
    <xf numFmtId="38" fontId="6" fillId="0" borderId="0" xfId="24" applyNumberFormat="1" applyFont="1" applyFill="1" applyBorder="1" applyAlignment="1">
      <alignment/>
      <protection/>
    </xf>
    <xf numFmtId="38" fontId="6" fillId="0" borderId="22" xfId="24" applyNumberFormat="1" applyFont="1" applyFill="1" applyBorder="1" applyAlignment="1">
      <alignment/>
      <protection/>
    </xf>
    <xf numFmtId="38" fontId="6" fillId="0" borderId="23" xfId="24" applyNumberFormat="1" applyFont="1" applyFill="1" applyBorder="1" applyAlignment="1">
      <alignment/>
      <protection/>
    </xf>
    <xf numFmtId="38" fontId="6" fillId="0" borderId="24" xfId="24" applyNumberFormat="1" applyFont="1" applyFill="1" applyBorder="1" applyAlignment="1">
      <alignment/>
      <protection/>
    </xf>
    <xf numFmtId="38" fontId="6" fillId="0" borderId="25" xfId="24" applyNumberFormat="1" applyFont="1" applyFill="1" applyBorder="1" applyAlignment="1">
      <alignment/>
      <protection/>
    </xf>
    <xf numFmtId="0" fontId="6" fillId="0" borderId="26" xfId="0" applyFont="1" applyBorder="1" applyAlignment="1">
      <alignment/>
    </xf>
    <xf numFmtId="49" fontId="6" fillId="0" borderId="4" xfId="21" applyNumberFormat="1" applyFont="1" applyFill="1" applyBorder="1" applyAlignment="1">
      <alignment vertical="top"/>
      <protection/>
    </xf>
    <xf numFmtId="49" fontId="6" fillId="0" borderId="5" xfId="22" applyNumberFormat="1" applyFont="1" applyFill="1" applyBorder="1" applyAlignment="1">
      <alignment vertical="top"/>
      <protection/>
    </xf>
    <xf numFmtId="49" fontId="6" fillId="0" borderId="6" xfId="21" applyNumberFormat="1" applyFont="1" applyFill="1" applyBorder="1" applyAlignment="1">
      <alignment vertical="top"/>
      <protection/>
    </xf>
    <xf numFmtId="0" fontId="8" fillId="0" borderId="4" xfId="24" applyNumberFormat="1" applyFont="1" applyFill="1" applyBorder="1" applyAlignment="1">
      <alignment horizontal="left"/>
      <protection/>
    </xf>
    <xf numFmtId="6" fontId="6" fillId="0" borderId="27" xfId="24" applyNumberFormat="1" applyFont="1" applyFill="1" applyBorder="1" applyAlignment="1">
      <alignment/>
      <protection/>
    </xf>
    <xf numFmtId="6" fontId="6" fillId="0" borderId="28" xfId="24" applyNumberFormat="1" applyFont="1" applyFill="1" applyBorder="1" applyAlignment="1">
      <alignment/>
      <protection/>
    </xf>
    <xf numFmtId="6" fontId="6" fillId="0" borderId="29" xfId="24" applyNumberFormat="1" applyFont="1" applyFill="1" applyBorder="1" applyAlignment="1">
      <alignment/>
      <protection/>
    </xf>
    <xf numFmtId="0" fontId="6" fillId="0" borderId="0" xfId="24" applyNumberFormat="1" applyFont="1" applyAlignment="1">
      <alignment horizontal="left"/>
      <protection/>
    </xf>
    <xf numFmtId="0" fontId="6" fillId="2" borderId="1" xfId="22" applyFont="1" applyFill="1" applyBorder="1">
      <alignment horizontal="left"/>
      <protection/>
    </xf>
    <xf numFmtId="0" fontId="6" fillId="2" borderId="2" xfId="22" applyFont="1" applyFill="1" applyBorder="1">
      <alignment horizontal="left"/>
      <protection/>
    </xf>
    <xf numFmtId="0" fontId="6" fillId="2" borderId="3" xfId="22" applyFont="1" applyFill="1" applyBorder="1">
      <alignment horizontal="left"/>
      <protection/>
    </xf>
    <xf numFmtId="0" fontId="6" fillId="2" borderId="7" xfId="22" applyFont="1" applyFill="1" applyBorder="1">
      <alignment horizontal="left"/>
      <protection/>
    </xf>
    <xf numFmtId="0" fontId="6" fillId="2" borderId="0" xfId="22" applyFont="1" applyFill="1" applyBorder="1">
      <alignment horizontal="left"/>
      <protection/>
    </xf>
    <xf numFmtId="0" fontId="6" fillId="2" borderId="8" xfId="22" applyFont="1" applyFill="1" applyBorder="1">
      <alignment horizontal="left"/>
      <protection/>
    </xf>
    <xf numFmtId="49" fontId="6" fillId="2" borderId="7" xfId="22" applyNumberFormat="1" applyFont="1" applyFill="1" applyBorder="1">
      <alignment horizontal="left"/>
      <protection/>
    </xf>
    <xf numFmtId="49" fontId="6" fillId="2" borderId="0" xfId="22" applyNumberFormat="1" applyFont="1" applyFill="1" applyBorder="1">
      <alignment horizontal="left"/>
      <protection/>
    </xf>
    <xf numFmtId="49" fontId="6" fillId="2" borderId="8" xfId="22" applyNumberFormat="1" applyFont="1" applyFill="1" applyBorder="1">
      <alignment horizontal="left"/>
      <protection/>
    </xf>
    <xf numFmtId="49" fontId="9" fillId="2" borderId="30" xfId="22" applyNumberFormat="1" applyFont="1" applyFill="1" applyBorder="1">
      <alignment horizontal="left"/>
      <protection/>
    </xf>
    <xf numFmtId="49" fontId="6" fillId="2" borderId="31" xfId="22" applyNumberFormat="1" applyFont="1" applyFill="1" applyBorder="1">
      <alignment horizontal="left"/>
      <protection/>
    </xf>
    <xf numFmtId="49" fontId="6" fillId="2" borderId="32" xfId="22" applyNumberFormat="1" applyFont="1" applyFill="1" applyBorder="1">
      <alignment horizontal="left"/>
      <protection/>
    </xf>
    <xf numFmtId="0" fontId="5" fillId="0" borderId="0" xfId="22">
      <alignment horizontal="left"/>
      <protection/>
    </xf>
    <xf numFmtId="0" fontId="9" fillId="2" borderId="7" xfId="22" applyFont="1" applyFill="1" applyBorder="1">
      <alignment horizontal="left"/>
      <protection/>
    </xf>
    <xf numFmtId="0" fontId="6" fillId="2" borderId="4" xfId="22" applyFont="1" applyFill="1" applyBorder="1">
      <alignment horizontal="left"/>
      <protection/>
    </xf>
    <xf numFmtId="0" fontId="6" fillId="2" borderId="5" xfId="22" applyFont="1" applyFill="1" applyBorder="1">
      <alignment horizontal="left"/>
      <protection/>
    </xf>
    <xf numFmtId="0" fontId="6" fillId="2" borderId="6" xfId="22" applyFont="1" applyFill="1" applyBorder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ver Example" xfId="21"/>
    <cellStyle name="Normal_SOLVER1" xfId="22"/>
    <cellStyle name="Normal_SOLVER2" xfId="23"/>
    <cellStyle name="Normal_SOLVER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103"/>
  <sheetViews>
    <sheetView tabSelected="1" workbookViewId="0" topLeftCell="A1">
      <selection activeCell="B1" sqref="B1"/>
    </sheetView>
  </sheetViews>
  <sheetFormatPr defaultColWidth="11.5546875" defaultRowHeight="15.75"/>
  <cols>
    <col min="1" max="1" width="5.10546875" style="0" customWidth="1"/>
    <col min="10" max="10" width="4.10546875" style="0" customWidth="1"/>
    <col min="11" max="11" width="5.6640625" style="0" customWidth="1"/>
    <col min="12" max="12" width="8.88671875" style="0" customWidth="1"/>
    <col min="14" max="14" width="2.88671875" style="0" customWidth="1"/>
    <col min="15" max="15" width="4.10546875" style="0" customWidth="1"/>
  </cols>
  <sheetData>
    <row r="2" spans="2:16" ht="15" thickBot="1">
      <c r="B2" s="1" t="s">
        <v>15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</row>
    <row r="3" spans="2:16" ht="15" thickTop="1">
      <c r="B3" s="4" t="s">
        <v>16</v>
      </c>
      <c r="C3" s="5"/>
      <c r="D3" s="5"/>
      <c r="E3" s="5"/>
      <c r="F3" s="5"/>
      <c r="G3" s="5"/>
      <c r="H3" s="6"/>
      <c r="I3" s="7"/>
      <c r="J3" s="3"/>
      <c r="K3" s="3"/>
      <c r="L3" s="3"/>
      <c r="M3" s="3"/>
      <c r="N3" s="3"/>
      <c r="O3" s="3"/>
      <c r="P3" s="3"/>
    </row>
    <row r="4" spans="2:16" ht="15" thickBot="1">
      <c r="B4" s="8" t="s">
        <v>17</v>
      </c>
      <c r="C4" s="9"/>
      <c r="D4" s="9"/>
      <c r="E4" s="9"/>
      <c r="F4" s="9"/>
      <c r="G4" s="9"/>
      <c r="H4" s="10"/>
      <c r="I4" s="7"/>
      <c r="J4" s="3"/>
      <c r="K4" s="3"/>
      <c r="L4" s="3"/>
      <c r="M4" s="3"/>
      <c r="N4" s="3"/>
      <c r="O4" s="3"/>
      <c r="P4" s="3"/>
    </row>
    <row r="5" spans="2:16" ht="15.75" thickBot="1" thickTop="1">
      <c r="B5" s="7"/>
      <c r="C5" s="7"/>
      <c r="D5" s="7"/>
      <c r="E5" s="7"/>
      <c r="F5" s="7"/>
      <c r="G5" s="7"/>
      <c r="H5" s="7"/>
      <c r="I5" s="7"/>
      <c r="J5" s="3"/>
      <c r="K5" s="3"/>
      <c r="L5" s="3"/>
      <c r="M5" s="3"/>
      <c r="N5" s="3"/>
      <c r="O5" s="3"/>
      <c r="P5" s="3"/>
    </row>
    <row r="6" spans="2:16" ht="15" thickTop="1">
      <c r="B6" s="11"/>
      <c r="C6" s="12" t="s">
        <v>18</v>
      </c>
      <c r="D6" s="13" t="s">
        <v>19</v>
      </c>
      <c r="E6" s="7"/>
      <c r="F6" s="14" t="s">
        <v>20</v>
      </c>
      <c r="G6" s="15"/>
      <c r="H6" s="7"/>
      <c r="I6" s="16"/>
      <c r="J6" s="3"/>
      <c r="K6" s="3"/>
      <c r="L6" s="3"/>
      <c r="M6" s="3"/>
      <c r="N6" s="3"/>
      <c r="O6" s="3"/>
      <c r="P6" s="3"/>
    </row>
    <row r="7" spans="2:16" ht="13.5">
      <c r="B7" s="17" t="s">
        <v>21</v>
      </c>
      <c r="C7" s="18">
        <v>0.01</v>
      </c>
      <c r="D7" s="19">
        <v>1</v>
      </c>
      <c r="E7" s="7"/>
      <c r="F7" s="20" t="s">
        <v>22</v>
      </c>
      <c r="G7" s="21"/>
      <c r="H7" s="7"/>
      <c r="I7" s="22" t="s">
        <v>23</v>
      </c>
      <c r="J7" s="3"/>
      <c r="K7" s="3"/>
      <c r="L7" s="3"/>
      <c r="M7" s="3"/>
      <c r="N7" s="3"/>
      <c r="O7" s="3"/>
      <c r="P7" s="3"/>
    </row>
    <row r="8" spans="2:16" ht="15" thickBot="1">
      <c r="B8" s="17" t="s">
        <v>24</v>
      </c>
      <c r="C8" s="18">
        <v>0.04</v>
      </c>
      <c r="D8" s="19">
        <v>3</v>
      </c>
      <c r="E8" s="7"/>
      <c r="F8" s="20" t="s">
        <v>25</v>
      </c>
      <c r="G8" s="21"/>
      <c r="H8" s="7"/>
      <c r="I8" s="22" t="s">
        <v>26</v>
      </c>
      <c r="J8" s="3"/>
      <c r="K8" s="3"/>
      <c r="L8" s="3"/>
      <c r="M8" s="3"/>
      <c r="N8" s="3"/>
      <c r="O8" s="3"/>
      <c r="P8" s="3"/>
    </row>
    <row r="9" spans="2:16" ht="15.75" thickBot="1" thickTop="1">
      <c r="B9" s="23" t="s">
        <v>27</v>
      </c>
      <c r="C9" s="24">
        <v>0.09</v>
      </c>
      <c r="D9" s="25">
        <v>6</v>
      </c>
      <c r="E9" s="7"/>
      <c r="F9" s="8" t="s">
        <v>28</v>
      </c>
      <c r="G9" s="10"/>
      <c r="H9" s="26" t="s">
        <v>29</v>
      </c>
      <c r="I9" s="27">
        <f>SUM(C14:I14)</f>
        <v>5500</v>
      </c>
      <c r="J9" s="3"/>
      <c r="O9" s="3"/>
      <c r="P9" s="3"/>
    </row>
    <row r="10" spans="2:16" ht="15.75" thickBot="1" thickTop="1">
      <c r="B10" s="7"/>
      <c r="C10" s="7"/>
      <c r="D10" s="7"/>
      <c r="E10" s="7"/>
      <c r="F10" s="7"/>
      <c r="G10" s="7"/>
      <c r="H10" s="7"/>
      <c r="I10" s="7"/>
      <c r="J10" s="3"/>
      <c r="O10" s="3"/>
      <c r="P10" s="3"/>
    </row>
    <row r="11" spans="2:16" ht="15" thickTop="1">
      <c r="B11" s="28" t="s">
        <v>30</v>
      </c>
      <c r="C11" s="29" t="s">
        <v>31</v>
      </c>
      <c r="D11" s="29" t="s">
        <v>32</v>
      </c>
      <c r="E11" s="29" t="s">
        <v>33</v>
      </c>
      <c r="F11" s="29" t="s">
        <v>34</v>
      </c>
      <c r="G11" s="29" t="s">
        <v>35</v>
      </c>
      <c r="H11" s="29" t="s">
        <v>36</v>
      </c>
      <c r="I11" s="30" t="s">
        <v>37</v>
      </c>
      <c r="J11" s="3"/>
      <c r="O11" s="3"/>
      <c r="P11" s="3"/>
    </row>
    <row r="12" spans="2:16" ht="13.5">
      <c r="B12" s="34" t="s">
        <v>39</v>
      </c>
      <c r="C12" s="35">
        <v>400000</v>
      </c>
      <c r="D12" s="35">
        <f aca="true" t="shared" si="0" ref="D12:I12">C19</f>
        <v>205000</v>
      </c>
      <c r="E12" s="35">
        <f t="shared" si="0"/>
        <v>216000</v>
      </c>
      <c r="F12" s="35">
        <f t="shared" si="0"/>
        <v>327000</v>
      </c>
      <c r="G12" s="35">
        <f t="shared" si="0"/>
        <v>257500</v>
      </c>
      <c r="H12" s="35">
        <f t="shared" si="0"/>
        <v>117600</v>
      </c>
      <c r="I12" s="36">
        <f t="shared" si="0"/>
        <v>133600</v>
      </c>
      <c r="J12" s="3"/>
      <c r="O12" s="3"/>
      <c r="P12" s="3"/>
    </row>
    <row r="13" spans="2:16" ht="13.5">
      <c r="B13" s="34" t="s">
        <v>40</v>
      </c>
      <c r="C13" s="40"/>
      <c r="D13" s="40">
        <f>C15</f>
        <v>100000</v>
      </c>
      <c r="E13" s="40">
        <f>D15</f>
        <v>100000</v>
      </c>
      <c r="F13" s="40">
        <f>E15+C16</f>
        <v>20000</v>
      </c>
      <c r="G13" s="40">
        <f>F15</f>
        <v>10000</v>
      </c>
      <c r="H13" s="40">
        <f>G15</f>
        <v>100000</v>
      </c>
      <c r="I13" s="41">
        <f>H15+F16+C17</f>
        <v>110000</v>
      </c>
      <c r="J13" s="3"/>
      <c r="O13" s="3"/>
      <c r="P13" s="3"/>
    </row>
    <row r="14" spans="2:16" ht="15" thickBot="1">
      <c r="B14" s="34" t="s">
        <v>42</v>
      </c>
      <c r="C14" s="44"/>
      <c r="D14" s="44">
        <f>C15*$C$7</f>
        <v>1000</v>
      </c>
      <c r="E14" s="44">
        <f>D15*$C$7</f>
        <v>1000</v>
      </c>
      <c r="F14" s="44">
        <f>E15*$C$7+C16*$C$8</f>
        <v>500</v>
      </c>
      <c r="G14" s="44">
        <f>F15*$C$7</f>
        <v>100</v>
      </c>
      <c r="H14" s="44">
        <f>G15*$C$7</f>
        <v>1000</v>
      </c>
      <c r="I14" s="41">
        <f>H15*$C$7+F16*$C$8+C17*$C$9</f>
        <v>1900</v>
      </c>
      <c r="J14" s="3"/>
      <c r="O14" s="3"/>
      <c r="P14" s="3"/>
    </row>
    <row r="15" spans="2:16" ht="15.75" thickBot="1" thickTop="1">
      <c r="B15" s="34" t="s">
        <v>21</v>
      </c>
      <c r="C15" s="45">
        <v>100000</v>
      </c>
      <c r="D15" s="46">
        <v>100000</v>
      </c>
      <c r="E15" s="46">
        <v>10000</v>
      </c>
      <c r="F15" s="46">
        <v>10000</v>
      </c>
      <c r="G15" s="46">
        <v>100000</v>
      </c>
      <c r="H15" s="47">
        <v>100000</v>
      </c>
      <c r="I15" s="48"/>
      <c r="J15" s="3"/>
      <c r="O15" s="3"/>
      <c r="P15" s="3"/>
    </row>
    <row r="16" spans="2:16" ht="15.75" thickBot="1" thickTop="1">
      <c r="B16" s="34" t="s">
        <v>24</v>
      </c>
      <c r="C16" s="49">
        <v>10000</v>
      </c>
      <c r="D16" s="50"/>
      <c r="E16" s="44"/>
      <c r="F16" s="49">
        <v>2.8421709430404007E-13</v>
      </c>
      <c r="G16" s="50"/>
      <c r="H16" s="44"/>
      <c r="I16" s="51"/>
      <c r="J16" s="3"/>
      <c r="O16" s="3"/>
      <c r="P16" s="3"/>
    </row>
    <row r="17" spans="2:16" ht="15.75" thickBot="1" thickTop="1">
      <c r="B17" s="34" t="s">
        <v>27</v>
      </c>
      <c r="C17" s="49">
        <v>10000</v>
      </c>
      <c r="D17" s="52"/>
      <c r="E17" s="53"/>
      <c r="F17" s="53"/>
      <c r="G17" s="53"/>
      <c r="H17" s="53"/>
      <c r="I17" s="54"/>
      <c r="J17" s="3"/>
      <c r="O17" s="3"/>
      <c r="P17" s="3"/>
    </row>
    <row r="18" spans="2:16" ht="15.75" thickBot="1" thickTop="1">
      <c r="B18" s="34" t="s">
        <v>45</v>
      </c>
      <c r="C18" s="44">
        <v>75000</v>
      </c>
      <c r="D18" s="44">
        <v>-10000</v>
      </c>
      <c r="E18" s="44">
        <v>-20000</v>
      </c>
      <c r="F18" s="44">
        <v>80000</v>
      </c>
      <c r="G18" s="44">
        <v>50000</v>
      </c>
      <c r="H18" s="44">
        <v>-15000</v>
      </c>
      <c r="I18" s="51">
        <v>60000</v>
      </c>
      <c r="J18" s="3"/>
      <c r="O18" s="3"/>
      <c r="P18" s="3"/>
    </row>
    <row r="19" spans="2:16" ht="15.75" thickBot="1" thickTop="1">
      <c r="B19" s="59" t="s">
        <v>46</v>
      </c>
      <c r="C19" s="60">
        <f aca="true" t="shared" si="1" ref="C19:I19">SUM(C12:C14)-SUM(C15:C18)</f>
        <v>205000</v>
      </c>
      <c r="D19" s="61">
        <f t="shared" si="1"/>
        <v>216000</v>
      </c>
      <c r="E19" s="61">
        <f t="shared" si="1"/>
        <v>327000</v>
      </c>
      <c r="F19" s="61">
        <f t="shared" si="1"/>
        <v>257500</v>
      </c>
      <c r="G19" s="61">
        <f t="shared" si="1"/>
        <v>117600</v>
      </c>
      <c r="H19" s="61">
        <f t="shared" si="1"/>
        <v>133600</v>
      </c>
      <c r="I19" s="62">
        <f t="shared" si="1"/>
        <v>185500</v>
      </c>
      <c r="J19" s="3"/>
      <c r="K19" s="3"/>
      <c r="L19" s="3"/>
      <c r="M19" s="3"/>
      <c r="N19" s="3"/>
      <c r="O19" s="3"/>
      <c r="P19" s="3"/>
    </row>
    <row r="20" spans="2:16" ht="15" thickTop="1">
      <c r="B20" s="7"/>
      <c r="C20" s="7"/>
      <c r="D20" s="7"/>
      <c r="E20" s="7"/>
      <c r="F20" s="7"/>
      <c r="G20" s="7"/>
      <c r="H20" s="7"/>
      <c r="I20" s="7"/>
      <c r="J20" s="3"/>
      <c r="K20" s="3"/>
      <c r="L20" s="3"/>
      <c r="M20" s="3"/>
      <c r="N20" s="3"/>
      <c r="O20" s="3"/>
      <c r="P20" s="3"/>
    </row>
    <row r="21" spans="2:16" ht="13.5">
      <c r="B21" s="7"/>
      <c r="C21" s="7">
        <f>1*C15+3*C16+6*C17-4*SUM(C15:C17)</f>
        <v>-290000</v>
      </c>
      <c r="D21" s="7"/>
      <c r="E21" s="63"/>
      <c r="F21" s="7"/>
      <c r="G21" s="7"/>
      <c r="H21" s="7"/>
      <c r="I21" s="7"/>
      <c r="J21" s="3"/>
      <c r="K21" s="3"/>
      <c r="L21" s="3"/>
      <c r="M21" s="3"/>
      <c r="N21" s="3"/>
      <c r="O21" s="3"/>
      <c r="P21" s="3"/>
    </row>
    <row r="22" spans="2:16" ht="15" thickBot="1">
      <c r="B22" s="7"/>
      <c r="C22" s="7"/>
      <c r="D22" s="7"/>
      <c r="E22" s="7"/>
      <c r="F22" s="7"/>
      <c r="G22" s="7"/>
      <c r="H22" s="7"/>
      <c r="I22" s="7"/>
      <c r="J22" s="3"/>
      <c r="K22" s="3"/>
      <c r="L22" s="3"/>
      <c r="M22" s="3"/>
      <c r="N22" s="3"/>
      <c r="O22" s="3"/>
      <c r="P22" s="3"/>
    </row>
    <row r="23" spans="2:16" ht="15" thickTop="1">
      <c r="B23" s="7"/>
      <c r="C23" s="7"/>
      <c r="D23" s="31" t="s">
        <v>38</v>
      </c>
      <c r="E23" s="32"/>
      <c r="F23" s="32"/>
      <c r="G23" s="33"/>
      <c r="H23" s="7"/>
      <c r="I23" s="7"/>
      <c r="J23" s="3"/>
      <c r="K23" s="3"/>
      <c r="L23" s="3"/>
      <c r="M23" s="3"/>
      <c r="N23" s="3"/>
      <c r="O23" s="3"/>
      <c r="P23" s="3"/>
    </row>
    <row r="24" spans="2:16" ht="15" thickBot="1">
      <c r="B24" s="7"/>
      <c r="C24" s="7"/>
      <c r="D24" s="37"/>
      <c r="E24" s="38"/>
      <c r="F24" s="38"/>
      <c r="G24" s="39"/>
      <c r="H24" s="7"/>
      <c r="I24" s="7"/>
      <c r="J24" s="3"/>
      <c r="K24" s="3"/>
      <c r="L24" s="3"/>
      <c r="M24" s="3"/>
      <c r="N24" s="3"/>
      <c r="O24" s="3"/>
      <c r="P24" s="3"/>
    </row>
    <row r="25" spans="2:16" ht="15.75" thickBot="1" thickTop="1">
      <c r="B25" s="7"/>
      <c r="C25" s="7"/>
      <c r="D25" s="37"/>
      <c r="E25" s="42"/>
      <c r="F25" s="43" t="s">
        <v>41</v>
      </c>
      <c r="G25" s="39"/>
      <c r="H25" s="7"/>
      <c r="I25" s="7"/>
      <c r="J25" s="3"/>
      <c r="K25" s="3"/>
      <c r="L25" s="3"/>
      <c r="M25" s="3"/>
      <c r="N25" s="3"/>
      <c r="O25" s="3"/>
      <c r="P25" s="3"/>
    </row>
    <row r="26" spans="2:16" ht="15.75" thickBot="1" thickTop="1">
      <c r="B26" s="7"/>
      <c r="C26" s="7"/>
      <c r="D26" s="37"/>
      <c r="E26" s="43"/>
      <c r="F26" s="43"/>
      <c r="G26" s="39"/>
      <c r="H26" s="7"/>
      <c r="I26" s="7"/>
      <c r="J26" s="3"/>
      <c r="K26" s="3"/>
      <c r="L26" s="3"/>
      <c r="M26" s="3"/>
      <c r="N26" s="3"/>
      <c r="O26" s="3"/>
      <c r="P26" s="3"/>
    </row>
    <row r="27" spans="2:16" ht="15.75" thickBot="1" thickTop="1">
      <c r="B27" s="7"/>
      <c r="C27" s="7"/>
      <c r="D27" s="37"/>
      <c r="E27" s="49"/>
      <c r="F27" s="43" t="s">
        <v>43</v>
      </c>
      <c r="G27" s="39"/>
      <c r="H27" s="7"/>
      <c r="I27" s="7"/>
      <c r="J27" s="3"/>
      <c r="K27" s="3"/>
      <c r="L27" s="3"/>
      <c r="M27" s="3"/>
      <c r="N27" s="3"/>
      <c r="O27" s="3"/>
      <c r="P27" s="3"/>
    </row>
    <row r="28" spans="2:16" ht="15.75" thickBot="1" thickTop="1">
      <c r="B28" s="7"/>
      <c r="C28" s="7"/>
      <c r="D28" s="37"/>
      <c r="E28" s="43"/>
      <c r="F28" s="43"/>
      <c r="G28" s="39"/>
      <c r="H28" s="7"/>
      <c r="I28" s="7"/>
      <c r="J28" s="3"/>
      <c r="K28" s="3"/>
      <c r="L28" s="3"/>
      <c r="M28" s="3"/>
      <c r="N28" s="3"/>
      <c r="O28" s="3"/>
      <c r="P28" s="3"/>
    </row>
    <row r="29" spans="2:16" ht="15.75" thickBot="1" thickTop="1">
      <c r="B29" s="7"/>
      <c r="C29" s="7"/>
      <c r="D29" s="37"/>
      <c r="E29" s="55"/>
      <c r="F29" s="43" t="s">
        <v>44</v>
      </c>
      <c r="G29" s="39"/>
      <c r="H29" s="7"/>
      <c r="I29" s="7"/>
      <c r="J29" s="3"/>
      <c r="K29" s="3"/>
      <c r="L29" s="3"/>
      <c r="M29" s="3"/>
      <c r="N29" s="3"/>
      <c r="O29" s="3"/>
      <c r="P29" s="3"/>
    </row>
    <row r="30" spans="2:16" ht="15.75" thickBot="1" thickTop="1">
      <c r="B30" s="7"/>
      <c r="C30" s="7"/>
      <c r="D30" s="56"/>
      <c r="E30" s="57"/>
      <c r="F30" s="57"/>
      <c r="G30" s="58"/>
      <c r="H30" s="7"/>
      <c r="I30" s="7"/>
      <c r="J30" s="3"/>
      <c r="K30" s="3"/>
      <c r="L30" s="3"/>
      <c r="M30" s="3"/>
      <c r="N30" s="3"/>
      <c r="O30" s="3"/>
      <c r="P30" s="3"/>
    </row>
    <row r="31" spans="2:16" ht="15" thickTop="1"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</row>
    <row r="32" spans="2:16" ht="13.5">
      <c r="B32" s="7"/>
      <c r="C32" s="7"/>
      <c r="D32" s="7"/>
      <c r="E32" s="7"/>
      <c r="F32" s="7"/>
      <c r="G32" s="7"/>
      <c r="H32" s="7"/>
      <c r="I32" s="7"/>
      <c r="J32" s="3"/>
      <c r="K32" s="3"/>
      <c r="L32" s="3"/>
      <c r="M32" s="3"/>
      <c r="N32" s="3"/>
      <c r="O32" s="3"/>
      <c r="P32" s="3"/>
    </row>
    <row r="33" spans="2:16" ht="13.5">
      <c r="B33" s="7"/>
      <c r="C33" s="7"/>
      <c r="D33" s="7"/>
      <c r="E33" s="7"/>
      <c r="F33" s="7"/>
      <c r="G33" s="7"/>
      <c r="H33" s="7"/>
      <c r="I33" s="7"/>
      <c r="J33" s="3"/>
      <c r="K33" s="3"/>
      <c r="L33" s="3"/>
      <c r="M33" s="3"/>
      <c r="N33" s="3"/>
      <c r="O33" s="3"/>
      <c r="P33" s="3"/>
    </row>
    <row r="34" spans="2:16" ht="13.5">
      <c r="B34" s="7"/>
      <c r="C34" s="7"/>
      <c r="D34" s="7"/>
      <c r="E34" s="7"/>
      <c r="F34" s="7"/>
      <c r="G34" s="7"/>
      <c r="H34" s="7"/>
      <c r="I34" s="7"/>
      <c r="J34" s="3"/>
      <c r="K34" s="3"/>
      <c r="L34" s="3"/>
      <c r="M34" s="3"/>
      <c r="N34" s="3"/>
      <c r="O34" s="3"/>
      <c r="P34" s="3"/>
    </row>
    <row r="35" spans="2:16" ht="13.5">
      <c r="B35" s="7"/>
      <c r="C35" s="7"/>
      <c r="D35" s="7"/>
      <c r="E35" s="7"/>
      <c r="F35" s="7"/>
      <c r="G35" s="7"/>
      <c r="H35" s="7"/>
      <c r="I35" s="7"/>
      <c r="J35" s="3"/>
      <c r="K35" s="3"/>
      <c r="L35" s="3"/>
      <c r="M35" s="3"/>
      <c r="N35" s="3"/>
      <c r="O35" s="3"/>
      <c r="P35" s="3"/>
    </row>
    <row r="36" spans="2:16" ht="13.5">
      <c r="B36" s="7"/>
      <c r="C36" s="7"/>
      <c r="D36" s="7"/>
      <c r="E36" s="7"/>
      <c r="F36" s="7"/>
      <c r="G36" s="7"/>
      <c r="H36" s="7"/>
      <c r="I36" s="7"/>
      <c r="J36" s="3"/>
      <c r="K36" s="3"/>
      <c r="L36" s="3"/>
      <c r="M36" s="3"/>
      <c r="N36" s="3"/>
      <c r="O36" s="3"/>
      <c r="P36" s="3"/>
    </row>
    <row r="37" spans="2:16" ht="13.5">
      <c r="B37" s="7"/>
      <c r="C37" s="7"/>
      <c r="D37" s="7"/>
      <c r="E37" s="7"/>
      <c r="F37" s="7"/>
      <c r="G37" s="7"/>
      <c r="H37" s="7"/>
      <c r="I37" s="7"/>
      <c r="J37" s="3"/>
      <c r="K37" s="3"/>
      <c r="L37" s="3"/>
      <c r="M37" s="3"/>
      <c r="N37" s="3"/>
      <c r="O37" s="3"/>
      <c r="P37" s="3"/>
    </row>
    <row r="38" spans="2:16" ht="13.5">
      <c r="B38" s="7"/>
      <c r="C38" s="7"/>
      <c r="D38" s="7"/>
      <c r="E38" s="7"/>
      <c r="F38" s="7"/>
      <c r="G38" s="7"/>
      <c r="H38" s="7"/>
      <c r="I38" s="7"/>
      <c r="J38" s="3"/>
      <c r="K38" s="3"/>
      <c r="L38" s="3"/>
      <c r="M38" s="3"/>
      <c r="N38" s="3"/>
      <c r="O38" s="3"/>
      <c r="P38" s="3"/>
    </row>
    <row r="39" spans="2:16" ht="13.5">
      <c r="B39" s="7"/>
      <c r="C39" s="7"/>
      <c r="D39" s="7"/>
      <c r="E39" s="7"/>
      <c r="F39" s="7"/>
      <c r="G39" s="7"/>
      <c r="H39" s="7"/>
      <c r="I39" s="7"/>
      <c r="J39" s="3"/>
      <c r="K39" s="3"/>
      <c r="L39" s="3"/>
      <c r="M39" s="3"/>
      <c r="N39" s="3"/>
      <c r="O39" s="3"/>
      <c r="P39" s="3"/>
    </row>
    <row r="40" spans="2:16" ht="13.5">
      <c r="B40" s="7"/>
      <c r="C40" s="7"/>
      <c r="D40" s="7"/>
      <c r="E40" s="7"/>
      <c r="F40" s="7"/>
      <c r="G40" s="7"/>
      <c r="H40" s="7"/>
      <c r="I40" s="7"/>
      <c r="J40" s="3"/>
      <c r="K40" s="3"/>
      <c r="L40" s="3"/>
      <c r="M40" s="3"/>
      <c r="N40" s="3"/>
      <c r="O40" s="3"/>
      <c r="P40" s="3"/>
    </row>
    <row r="41" spans="2:16" ht="13.5">
      <c r="B41" s="7"/>
      <c r="C41" s="7"/>
      <c r="D41" s="7"/>
      <c r="E41" s="7"/>
      <c r="F41" s="7"/>
      <c r="G41" s="7"/>
      <c r="H41" s="7"/>
      <c r="I41" s="7"/>
      <c r="J41" s="3"/>
      <c r="K41" s="3"/>
      <c r="L41" s="3"/>
      <c r="M41" s="3"/>
      <c r="N41" s="3"/>
      <c r="O41" s="3"/>
      <c r="P41" s="3"/>
    </row>
    <row r="42" spans="2:16" ht="13.5">
      <c r="B42" s="7"/>
      <c r="C42" s="7"/>
      <c r="D42" s="7"/>
      <c r="E42" s="7"/>
      <c r="F42" s="7"/>
      <c r="G42" s="7"/>
      <c r="H42" s="7"/>
      <c r="I42" s="7"/>
      <c r="J42" s="3"/>
      <c r="K42" s="3"/>
      <c r="L42" s="3"/>
      <c r="M42" s="3"/>
      <c r="N42" s="3"/>
      <c r="O42" s="3"/>
      <c r="P42" s="3"/>
    </row>
    <row r="43" spans="2:16" ht="13.5">
      <c r="B43" s="7"/>
      <c r="C43" s="7"/>
      <c r="D43" s="7"/>
      <c r="E43" s="7"/>
      <c r="F43" s="7"/>
      <c r="G43" s="7"/>
      <c r="H43" s="7"/>
      <c r="I43" s="7"/>
      <c r="J43" s="3"/>
      <c r="K43" s="3"/>
      <c r="L43" s="3"/>
      <c r="M43" s="3"/>
      <c r="N43" s="3"/>
      <c r="O43" s="3"/>
      <c r="P43" s="3"/>
    </row>
    <row r="44" spans="2:16" ht="13.5">
      <c r="B44" s="7"/>
      <c r="C44" s="7"/>
      <c r="D44" s="7"/>
      <c r="E44" s="7"/>
      <c r="F44" s="7"/>
      <c r="G44" s="7"/>
      <c r="H44" s="7"/>
      <c r="I44" s="7"/>
      <c r="J44" s="3"/>
      <c r="K44" s="3"/>
      <c r="L44" s="3"/>
      <c r="M44" s="3"/>
      <c r="N44" s="3"/>
      <c r="O44" s="3"/>
      <c r="P44" s="3"/>
    </row>
    <row r="45" spans="2:16" ht="13.5">
      <c r="B45" s="7"/>
      <c r="C45" s="7"/>
      <c r="D45" s="7"/>
      <c r="E45" s="7"/>
      <c r="F45" s="7"/>
      <c r="G45" s="7"/>
      <c r="H45" s="7"/>
      <c r="I45" s="7"/>
      <c r="J45" s="3"/>
      <c r="K45" s="3"/>
      <c r="L45" s="3"/>
      <c r="M45" s="3"/>
      <c r="N45" s="3"/>
      <c r="O45" s="3"/>
      <c r="P45" s="3"/>
    </row>
    <row r="46" spans="2:16" ht="13.5">
      <c r="B46" s="7"/>
      <c r="C46" s="7"/>
      <c r="D46" s="7"/>
      <c r="E46" s="7"/>
      <c r="F46" s="7"/>
      <c r="G46" s="7"/>
      <c r="H46" s="7"/>
      <c r="I46" s="7"/>
      <c r="J46" s="3"/>
      <c r="K46" s="3"/>
      <c r="L46" s="3"/>
      <c r="M46" s="3"/>
      <c r="N46" s="3"/>
      <c r="O46" s="3"/>
      <c r="P46" s="3"/>
    </row>
    <row r="47" spans="2:16" ht="13.5">
      <c r="B47" s="7"/>
      <c r="C47" s="7"/>
      <c r="D47" s="7"/>
      <c r="E47" s="7"/>
      <c r="F47" s="7"/>
      <c r="G47" s="7"/>
      <c r="H47" s="7"/>
      <c r="I47" s="7"/>
      <c r="J47" s="3"/>
      <c r="K47" s="3"/>
      <c r="L47" s="3"/>
      <c r="M47" s="3"/>
      <c r="N47" s="3"/>
      <c r="O47" s="3"/>
      <c r="P47" s="3"/>
    </row>
    <row r="48" spans="2:16" ht="13.5">
      <c r="B48" s="7"/>
      <c r="C48" s="7"/>
      <c r="D48" s="7"/>
      <c r="E48" s="7"/>
      <c r="F48" s="7"/>
      <c r="G48" s="7"/>
      <c r="H48" s="7"/>
      <c r="I48" s="7"/>
      <c r="J48" s="3"/>
      <c r="K48" s="3"/>
      <c r="L48" s="3"/>
      <c r="M48" s="3"/>
      <c r="N48" s="3"/>
      <c r="O48" s="3"/>
      <c r="P48" s="3"/>
    </row>
    <row r="49" spans="2:16" ht="13.5">
      <c r="B49" s="7"/>
      <c r="C49" s="7"/>
      <c r="D49" s="7"/>
      <c r="E49" s="7"/>
      <c r="F49" s="7"/>
      <c r="G49" s="7"/>
      <c r="H49" s="7"/>
      <c r="I49" s="7"/>
      <c r="J49" s="3"/>
      <c r="K49" s="3"/>
      <c r="L49" s="3"/>
      <c r="M49" s="3"/>
      <c r="N49" s="3"/>
      <c r="O49" s="3"/>
      <c r="P49" s="3"/>
    </row>
    <row r="50" spans="2:16" ht="13.5">
      <c r="B50" s="7"/>
      <c r="C50" s="7"/>
      <c r="D50" s="7"/>
      <c r="E50" s="7"/>
      <c r="F50" s="7"/>
      <c r="G50" s="7"/>
      <c r="H50" s="7"/>
      <c r="I50" s="7"/>
      <c r="J50" s="3"/>
      <c r="K50" s="3"/>
      <c r="L50" s="3"/>
      <c r="M50" s="3"/>
      <c r="N50" s="3"/>
      <c r="O50" s="3"/>
      <c r="P50" s="3"/>
    </row>
    <row r="51" spans="2:16" ht="13.5">
      <c r="B51" s="7"/>
      <c r="C51" s="7"/>
      <c r="D51" s="7"/>
      <c r="E51" s="7"/>
      <c r="F51" s="7"/>
      <c r="G51" s="7"/>
      <c r="H51" s="7"/>
      <c r="I51" s="7"/>
      <c r="J51" s="3"/>
      <c r="K51" s="3"/>
      <c r="L51" s="3"/>
      <c r="M51" s="3"/>
      <c r="N51" s="3"/>
      <c r="O51" s="3"/>
      <c r="P51" s="3"/>
    </row>
    <row r="52" spans="2:16" ht="13.5">
      <c r="B52" s="7"/>
      <c r="C52" s="7"/>
      <c r="D52" s="7"/>
      <c r="E52" s="7"/>
      <c r="F52" s="7"/>
      <c r="G52" s="7"/>
      <c r="H52" s="7"/>
      <c r="I52" s="7"/>
      <c r="J52" s="3"/>
      <c r="K52" s="3"/>
      <c r="L52" s="3"/>
      <c r="M52" s="3"/>
      <c r="N52" s="3"/>
      <c r="O52" s="3"/>
      <c r="P52" s="3"/>
    </row>
    <row r="53" spans="2:16" ht="13.5">
      <c r="B53" s="7"/>
      <c r="C53" s="7"/>
      <c r="D53" s="7"/>
      <c r="E53" s="7"/>
      <c r="F53" s="7"/>
      <c r="G53" s="7"/>
      <c r="H53" s="7"/>
      <c r="I53" s="7"/>
      <c r="J53" s="3"/>
      <c r="K53" s="3"/>
      <c r="L53" s="3"/>
      <c r="M53" s="3"/>
      <c r="N53" s="3"/>
      <c r="O53" s="3"/>
      <c r="P53" s="3"/>
    </row>
    <row r="54" spans="2:16" ht="13.5">
      <c r="B54" s="7"/>
      <c r="C54" s="7"/>
      <c r="D54" s="7"/>
      <c r="E54" s="7"/>
      <c r="F54" s="7"/>
      <c r="G54" s="7"/>
      <c r="H54" s="7"/>
      <c r="I54" s="7"/>
      <c r="J54" s="3"/>
      <c r="K54" s="3"/>
      <c r="L54" s="3"/>
      <c r="M54" s="3"/>
      <c r="N54" s="3"/>
      <c r="O54" s="3"/>
      <c r="P54" s="3"/>
    </row>
    <row r="55" spans="2:16" ht="15" thickBot="1">
      <c r="B55" s="7"/>
      <c r="C55" s="7"/>
      <c r="D55" s="7"/>
      <c r="E55" s="7"/>
      <c r="F55" s="7"/>
      <c r="G55" s="7"/>
      <c r="H55" s="7"/>
      <c r="I55" s="7"/>
      <c r="J55" s="3"/>
      <c r="K55" s="3"/>
      <c r="L55" s="3"/>
      <c r="M55" s="3"/>
      <c r="N55" s="3"/>
      <c r="O55" s="3"/>
      <c r="P55" s="3"/>
    </row>
    <row r="56" spans="2:16" ht="15" thickTop="1">
      <c r="B56" s="64" t="s">
        <v>47</v>
      </c>
      <c r="C56" s="65"/>
      <c r="D56" s="65"/>
      <c r="E56" s="65"/>
      <c r="F56" s="65"/>
      <c r="G56" s="65"/>
      <c r="H56" s="65"/>
      <c r="I56" s="66"/>
      <c r="J56" s="3"/>
      <c r="K56" s="3"/>
      <c r="L56" s="3"/>
      <c r="M56" s="3"/>
      <c r="N56" s="3"/>
      <c r="O56" s="3"/>
      <c r="P56" s="3"/>
    </row>
    <row r="57" spans="2:16" ht="13.5">
      <c r="B57" s="67" t="s">
        <v>48</v>
      </c>
      <c r="C57" s="68"/>
      <c r="D57" s="68"/>
      <c r="E57" s="68"/>
      <c r="F57" s="68"/>
      <c r="G57" s="68"/>
      <c r="H57" s="68"/>
      <c r="I57" s="69"/>
      <c r="J57" s="3"/>
      <c r="K57" s="3"/>
      <c r="L57" s="3"/>
      <c r="M57" s="3"/>
      <c r="N57" s="3"/>
      <c r="O57" s="3"/>
      <c r="P57" s="3"/>
    </row>
    <row r="58" spans="2:16" ht="13.5">
      <c r="B58" s="67" t="s">
        <v>49</v>
      </c>
      <c r="C58" s="68"/>
      <c r="D58" s="68"/>
      <c r="E58" s="68"/>
      <c r="F58" s="68"/>
      <c r="G58" s="68"/>
      <c r="H58" s="68"/>
      <c r="I58" s="69"/>
      <c r="J58" s="3"/>
      <c r="K58" s="3"/>
      <c r="L58" s="3"/>
      <c r="M58" s="3"/>
      <c r="N58" s="3"/>
      <c r="O58" s="3"/>
      <c r="P58" s="3"/>
    </row>
    <row r="59" spans="2:16" ht="13.5">
      <c r="B59" s="67" t="s">
        <v>50</v>
      </c>
      <c r="C59" s="68"/>
      <c r="D59" s="68"/>
      <c r="E59" s="68"/>
      <c r="F59" s="68"/>
      <c r="G59" s="68"/>
      <c r="H59" s="68"/>
      <c r="I59" s="69"/>
      <c r="J59" s="3"/>
      <c r="K59" s="3"/>
      <c r="L59" s="3"/>
      <c r="M59" s="3"/>
      <c r="N59" s="3"/>
      <c r="O59" s="3"/>
      <c r="P59" s="3"/>
    </row>
    <row r="60" spans="2:16" ht="13.5">
      <c r="B60" s="67"/>
      <c r="C60" s="68"/>
      <c r="D60" s="68"/>
      <c r="E60" s="68"/>
      <c r="F60" s="68"/>
      <c r="G60" s="68"/>
      <c r="H60" s="68"/>
      <c r="I60" s="69"/>
      <c r="J60" s="3"/>
      <c r="K60" s="3"/>
      <c r="L60" s="3"/>
      <c r="M60" s="3"/>
      <c r="N60" s="3"/>
      <c r="O60" s="3"/>
      <c r="P60" s="3"/>
    </row>
    <row r="61" spans="2:16" ht="13.5">
      <c r="B61" s="67" t="s">
        <v>51</v>
      </c>
      <c r="C61" s="68"/>
      <c r="D61" s="68"/>
      <c r="E61" s="68"/>
      <c r="F61" s="68"/>
      <c r="G61" s="68"/>
      <c r="H61" s="68"/>
      <c r="I61" s="69"/>
      <c r="J61" s="3"/>
      <c r="K61" s="3"/>
      <c r="L61" s="3"/>
      <c r="M61" s="3"/>
      <c r="N61" s="3"/>
      <c r="O61" s="3"/>
      <c r="P61" s="3"/>
    </row>
    <row r="62" spans="2:16" ht="13.5">
      <c r="B62" s="67" t="s">
        <v>52</v>
      </c>
      <c r="C62" s="68"/>
      <c r="D62" s="68"/>
      <c r="E62" s="68"/>
      <c r="F62" s="68"/>
      <c r="G62" s="68"/>
      <c r="H62" s="68"/>
      <c r="I62" s="69"/>
      <c r="J62" s="3"/>
      <c r="K62" s="3"/>
      <c r="L62" s="3"/>
      <c r="M62" s="3"/>
      <c r="N62" s="3"/>
      <c r="O62" s="3"/>
      <c r="P62" s="3"/>
    </row>
    <row r="63" spans="2:16" ht="13.5">
      <c r="B63" s="67"/>
      <c r="C63" s="68"/>
      <c r="D63" s="68"/>
      <c r="E63" s="68"/>
      <c r="F63" s="68"/>
      <c r="G63" s="68"/>
      <c r="H63" s="68"/>
      <c r="I63" s="69"/>
      <c r="J63" s="3"/>
      <c r="K63" s="3"/>
      <c r="L63" s="3"/>
      <c r="M63" s="3"/>
      <c r="N63" s="3"/>
      <c r="O63" s="3"/>
      <c r="P63" s="3"/>
    </row>
    <row r="64" spans="2:16" ht="13.5">
      <c r="B64" s="67" t="s">
        <v>53</v>
      </c>
      <c r="C64" s="68"/>
      <c r="D64" s="68"/>
      <c r="E64" s="68"/>
      <c r="F64" s="68"/>
      <c r="G64" s="68"/>
      <c r="H64" s="68"/>
      <c r="I64" s="69"/>
      <c r="J64" s="3"/>
      <c r="K64" s="3"/>
      <c r="L64" s="3"/>
      <c r="M64" s="3"/>
      <c r="N64" s="3"/>
      <c r="O64" s="3"/>
      <c r="P64" s="3"/>
    </row>
    <row r="65" spans="2:16" ht="13.5">
      <c r="B65" s="67" t="s">
        <v>54</v>
      </c>
      <c r="C65" s="68"/>
      <c r="D65" s="68"/>
      <c r="E65" s="68"/>
      <c r="F65" s="68"/>
      <c r="G65" s="68"/>
      <c r="H65" s="68"/>
      <c r="I65" s="69"/>
      <c r="J65" s="3"/>
      <c r="K65" s="3"/>
      <c r="L65" s="3"/>
      <c r="M65" s="3"/>
      <c r="N65" s="3"/>
      <c r="O65" s="3"/>
      <c r="P65" s="3"/>
    </row>
    <row r="66" spans="2:16" ht="13.5">
      <c r="B66" s="67" t="s">
        <v>55</v>
      </c>
      <c r="C66" s="68"/>
      <c r="D66" s="68"/>
      <c r="E66" s="68"/>
      <c r="F66" s="68"/>
      <c r="G66" s="68"/>
      <c r="H66" s="68"/>
      <c r="I66" s="69"/>
      <c r="J66" s="3"/>
      <c r="K66" s="3"/>
      <c r="L66" s="3"/>
      <c r="M66" s="3"/>
      <c r="N66" s="3"/>
      <c r="O66" s="3"/>
      <c r="P66" s="3"/>
    </row>
    <row r="67" spans="2:16" ht="13.5">
      <c r="B67" s="70"/>
      <c r="C67" s="71"/>
      <c r="D67" s="71"/>
      <c r="E67" s="71"/>
      <c r="F67" s="71"/>
      <c r="G67" s="71"/>
      <c r="H67" s="71"/>
      <c r="I67" s="72"/>
      <c r="J67" s="3"/>
      <c r="K67" s="3"/>
      <c r="L67" s="3"/>
      <c r="M67" s="3"/>
      <c r="N67" s="3"/>
      <c r="O67" s="3"/>
      <c r="P67" s="3"/>
    </row>
    <row r="68" spans="2:16" ht="13.5">
      <c r="B68" s="73" t="s">
        <v>56</v>
      </c>
      <c r="C68" s="74"/>
      <c r="D68" s="74"/>
      <c r="E68" s="74"/>
      <c r="F68" s="74"/>
      <c r="G68" s="74"/>
      <c r="H68" s="74"/>
      <c r="I68" s="75"/>
      <c r="N68" s="76"/>
      <c r="O68" s="76"/>
      <c r="P68" s="76"/>
    </row>
    <row r="69" spans="2:16" ht="13.5">
      <c r="B69" s="70"/>
      <c r="C69" s="71"/>
      <c r="D69" s="71"/>
      <c r="E69" s="71"/>
      <c r="F69" s="71"/>
      <c r="G69" s="71"/>
      <c r="H69" s="71"/>
      <c r="I69" s="72"/>
      <c r="J69" s="3"/>
      <c r="K69" s="3"/>
      <c r="L69" s="3"/>
      <c r="M69" s="3"/>
      <c r="N69" s="3"/>
      <c r="O69" s="3"/>
      <c r="P69" s="3"/>
    </row>
    <row r="70" spans="2:16" ht="13.5">
      <c r="B70" s="70" t="s">
        <v>57</v>
      </c>
      <c r="C70" s="71"/>
      <c r="D70" s="71" t="s">
        <v>58</v>
      </c>
      <c r="E70" s="71"/>
      <c r="F70" s="71" t="s">
        <v>59</v>
      </c>
      <c r="G70" s="71"/>
      <c r="H70" s="71"/>
      <c r="I70" s="72"/>
      <c r="J70" s="3"/>
      <c r="K70" s="3"/>
      <c r="L70" s="3"/>
      <c r="M70" s="3"/>
      <c r="N70" s="3"/>
      <c r="O70" s="3"/>
      <c r="P70" s="3"/>
    </row>
    <row r="71" spans="2:16" ht="13.5">
      <c r="B71" s="70"/>
      <c r="C71" s="71"/>
      <c r="D71" s="71"/>
      <c r="E71" s="71"/>
      <c r="F71" s="71"/>
      <c r="G71" s="71"/>
      <c r="H71" s="71"/>
      <c r="I71" s="72"/>
      <c r="J71" s="3"/>
      <c r="K71" s="3"/>
      <c r="L71" s="3"/>
      <c r="M71" s="3"/>
      <c r="N71" s="3"/>
      <c r="O71" s="3"/>
      <c r="P71" s="3"/>
    </row>
    <row r="72" spans="2:16" ht="13.5">
      <c r="B72" s="70" t="s">
        <v>60</v>
      </c>
      <c r="C72" s="71"/>
      <c r="D72" s="71" t="s">
        <v>61</v>
      </c>
      <c r="E72" s="71"/>
      <c r="F72" s="71" t="s">
        <v>62</v>
      </c>
      <c r="G72" s="71"/>
      <c r="H72" s="71"/>
      <c r="I72" s="72"/>
      <c r="J72" s="3"/>
      <c r="K72" s="3"/>
      <c r="L72" s="3"/>
      <c r="M72" s="3"/>
      <c r="N72" s="3"/>
      <c r="O72" s="3"/>
      <c r="P72" s="3"/>
    </row>
    <row r="73" spans="2:16" ht="13.5">
      <c r="B73" s="70"/>
      <c r="C73" s="71"/>
      <c r="D73" s="71" t="s">
        <v>63</v>
      </c>
      <c r="E73" s="71"/>
      <c r="F73" s="71"/>
      <c r="G73" s="71"/>
      <c r="H73" s="71"/>
      <c r="I73" s="72"/>
      <c r="J73" s="3"/>
      <c r="K73" s="3"/>
      <c r="L73" s="3"/>
      <c r="M73" s="3"/>
      <c r="N73" s="3"/>
      <c r="O73" s="3"/>
      <c r="P73" s="3"/>
    </row>
    <row r="74" spans="2:16" ht="13.5">
      <c r="B74" s="70"/>
      <c r="C74" s="71"/>
      <c r="D74" s="71"/>
      <c r="E74" s="71"/>
      <c r="F74" s="71"/>
      <c r="G74" s="71"/>
      <c r="H74" s="71"/>
      <c r="I74" s="72"/>
      <c r="J74" s="3"/>
      <c r="K74" s="3"/>
      <c r="L74" s="3"/>
      <c r="M74" s="3"/>
      <c r="N74" s="3"/>
      <c r="O74" s="3"/>
      <c r="P74" s="3"/>
    </row>
    <row r="75" spans="2:16" ht="13.5">
      <c r="B75" s="70" t="s">
        <v>64</v>
      </c>
      <c r="C75" s="71"/>
      <c r="D75" s="71" t="s">
        <v>65</v>
      </c>
      <c r="E75" s="71"/>
      <c r="F75" s="71" t="s">
        <v>66</v>
      </c>
      <c r="G75" s="71"/>
      <c r="H75" s="71"/>
      <c r="I75" s="72"/>
      <c r="J75" s="3"/>
      <c r="K75" s="3"/>
      <c r="L75" s="3"/>
      <c r="M75" s="3"/>
      <c r="N75" s="3"/>
      <c r="O75" s="3"/>
      <c r="P75" s="3"/>
    </row>
    <row r="76" spans="2:16" ht="13.5">
      <c r="B76" s="70"/>
      <c r="C76" s="71"/>
      <c r="D76" s="71" t="s">
        <v>67</v>
      </c>
      <c r="E76" s="71"/>
      <c r="F76" s="71" t="s">
        <v>68</v>
      </c>
      <c r="G76" s="71"/>
      <c r="H76" s="71"/>
      <c r="I76" s="72"/>
      <c r="J76" s="3"/>
      <c r="K76" s="3"/>
      <c r="L76" s="3"/>
      <c r="M76" s="3"/>
      <c r="N76" s="3"/>
      <c r="O76" s="3"/>
      <c r="P76" s="3"/>
    </row>
    <row r="77" spans="2:16" ht="13.5">
      <c r="B77" s="70"/>
      <c r="C77" s="71"/>
      <c r="D77" s="71" t="s">
        <v>69</v>
      </c>
      <c r="E77" s="71"/>
      <c r="F77" s="71"/>
      <c r="G77" s="71"/>
      <c r="H77" s="71"/>
      <c r="I77" s="72"/>
      <c r="J77" s="3"/>
      <c r="K77" s="3"/>
      <c r="L77" s="3"/>
      <c r="M77" s="3"/>
      <c r="N77" s="3"/>
      <c r="O77" s="3"/>
      <c r="P77" s="3"/>
    </row>
    <row r="78" spans="2:16" ht="13.5">
      <c r="B78" s="70"/>
      <c r="C78" s="71"/>
      <c r="D78" s="71"/>
      <c r="E78" s="71"/>
      <c r="F78" s="71"/>
      <c r="G78" s="71"/>
      <c r="H78" s="71"/>
      <c r="I78" s="72"/>
      <c r="J78" s="3"/>
      <c r="K78" s="3"/>
      <c r="L78" s="3"/>
      <c r="M78" s="3"/>
      <c r="N78" s="3"/>
      <c r="O78" s="3"/>
      <c r="P78" s="3"/>
    </row>
    <row r="79" spans="2:16" ht="13.5">
      <c r="B79" s="70"/>
      <c r="C79" s="71"/>
      <c r="D79" s="71" t="s">
        <v>70</v>
      </c>
      <c r="E79" s="71"/>
      <c r="F79" s="71" t="s">
        <v>71</v>
      </c>
      <c r="G79" s="71"/>
      <c r="H79" s="71"/>
      <c r="I79" s="72"/>
      <c r="J79" s="3"/>
      <c r="K79" s="3"/>
      <c r="L79" s="3"/>
      <c r="M79" s="3"/>
      <c r="N79" s="3"/>
      <c r="O79" s="3"/>
      <c r="P79" s="3"/>
    </row>
    <row r="80" spans="2:16" ht="13.5">
      <c r="B80" s="70"/>
      <c r="C80" s="71"/>
      <c r="D80" s="71"/>
      <c r="E80" s="71"/>
      <c r="F80" s="71" t="s">
        <v>72</v>
      </c>
      <c r="G80" s="71"/>
      <c r="H80" s="71"/>
      <c r="I80" s="72"/>
      <c r="J80" s="3"/>
      <c r="K80" s="3"/>
      <c r="L80" s="3"/>
      <c r="M80" s="3"/>
      <c r="N80" s="3"/>
      <c r="O80" s="3"/>
      <c r="P80" s="3"/>
    </row>
    <row r="81" spans="2:16" ht="13.5">
      <c r="B81" s="70"/>
      <c r="C81" s="71"/>
      <c r="D81" s="71"/>
      <c r="E81" s="71"/>
      <c r="F81" s="71"/>
      <c r="G81" s="71"/>
      <c r="H81" s="71"/>
      <c r="I81" s="72"/>
      <c r="J81" s="3"/>
      <c r="K81" s="3"/>
      <c r="L81" s="3"/>
      <c r="M81" s="3"/>
      <c r="N81" s="3"/>
      <c r="O81" s="3"/>
      <c r="P81" s="3"/>
    </row>
    <row r="82" spans="2:16" ht="13.5">
      <c r="B82" s="70" t="s">
        <v>73</v>
      </c>
      <c r="C82" s="71"/>
      <c r="D82" s="71"/>
      <c r="E82" s="71"/>
      <c r="F82" s="71"/>
      <c r="G82" s="71"/>
      <c r="H82" s="71"/>
      <c r="I82" s="72"/>
      <c r="J82" s="3"/>
      <c r="K82" s="3"/>
      <c r="L82" s="3"/>
      <c r="M82" s="3"/>
      <c r="N82" s="3"/>
      <c r="O82" s="3"/>
      <c r="P82" s="3"/>
    </row>
    <row r="83" spans="2:16" ht="13.5">
      <c r="B83" s="70" t="s">
        <v>0</v>
      </c>
      <c r="C83" s="71"/>
      <c r="D83" s="71"/>
      <c r="E83" s="71"/>
      <c r="F83" s="71"/>
      <c r="G83" s="71"/>
      <c r="H83" s="71"/>
      <c r="I83" s="72"/>
      <c r="J83" s="3"/>
      <c r="K83" s="3"/>
      <c r="L83" s="3"/>
      <c r="M83" s="3"/>
      <c r="N83" s="3"/>
      <c r="O83" s="3"/>
      <c r="P83" s="3"/>
    </row>
    <row r="84" spans="2:16" ht="13.5">
      <c r="B84" s="70" t="s">
        <v>1</v>
      </c>
      <c r="C84" s="71"/>
      <c r="D84" s="71"/>
      <c r="E84" s="71"/>
      <c r="F84" s="71"/>
      <c r="G84" s="71"/>
      <c r="H84" s="71"/>
      <c r="I84" s="72"/>
      <c r="J84" s="3"/>
      <c r="K84" s="3"/>
      <c r="L84" s="3"/>
      <c r="M84" s="3"/>
      <c r="N84" s="3"/>
      <c r="O84" s="3"/>
      <c r="P84" s="3"/>
    </row>
    <row r="85" spans="2:16" ht="13.5">
      <c r="B85" s="70"/>
      <c r="C85" s="71"/>
      <c r="D85" s="71"/>
      <c r="E85" s="71"/>
      <c r="F85" s="71"/>
      <c r="G85" s="71"/>
      <c r="H85" s="71"/>
      <c r="I85" s="72"/>
      <c r="J85" s="3"/>
      <c r="K85" s="3"/>
      <c r="L85" s="3"/>
      <c r="M85" s="3"/>
      <c r="N85" s="3"/>
      <c r="O85" s="3"/>
      <c r="P85" s="3"/>
    </row>
    <row r="86" spans="2:16" ht="13.5">
      <c r="B86" s="70" t="s">
        <v>2</v>
      </c>
      <c r="C86" s="71"/>
      <c r="D86" s="71"/>
      <c r="E86" s="71"/>
      <c r="F86" s="71"/>
      <c r="G86" s="71"/>
      <c r="H86" s="71"/>
      <c r="I86" s="72"/>
      <c r="J86" s="3"/>
      <c r="K86" s="3"/>
      <c r="L86" s="3"/>
      <c r="M86" s="3"/>
      <c r="N86" s="3"/>
      <c r="O86" s="3"/>
      <c r="P86" s="3"/>
    </row>
    <row r="87" spans="2:16" ht="13.5">
      <c r="B87" s="70" t="s">
        <v>3</v>
      </c>
      <c r="C87" s="71"/>
      <c r="D87" s="71"/>
      <c r="E87" s="71"/>
      <c r="F87" s="71"/>
      <c r="G87" s="71"/>
      <c r="H87" s="71"/>
      <c r="I87" s="72"/>
      <c r="J87" s="3"/>
      <c r="K87" s="3"/>
      <c r="L87" s="3"/>
      <c r="M87" s="3"/>
      <c r="N87" s="3"/>
      <c r="O87" s="3"/>
      <c r="P87" s="3"/>
    </row>
    <row r="88" spans="2:16" ht="13.5">
      <c r="B88" s="70" t="s">
        <v>4</v>
      </c>
      <c r="C88" s="71"/>
      <c r="D88" s="71"/>
      <c r="E88" s="71"/>
      <c r="F88" s="71"/>
      <c r="G88" s="71"/>
      <c r="H88" s="71"/>
      <c r="I88" s="72"/>
      <c r="J88" s="3"/>
      <c r="K88" s="3"/>
      <c r="L88" s="3"/>
      <c r="M88" s="3"/>
      <c r="N88" s="3"/>
      <c r="O88" s="3"/>
      <c r="P88" s="3"/>
    </row>
    <row r="89" spans="2:16" ht="13.5">
      <c r="B89" s="70"/>
      <c r="C89" s="71"/>
      <c r="D89" s="71"/>
      <c r="E89" s="71"/>
      <c r="F89" s="71"/>
      <c r="G89" s="71"/>
      <c r="H89" s="71"/>
      <c r="I89" s="72"/>
      <c r="J89" s="3"/>
      <c r="K89" s="3"/>
      <c r="L89" s="3"/>
      <c r="M89" s="3"/>
      <c r="N89" s="3"/>
      <c r="O89" s="3"/>
      <c r="P89" s="3"/>
    </row>
    <row r="90" spans="2:16" ht="13.5">
      <c r="B90" s="67" t="s">
        <v>5</v>
      </c>
      <c r="C90" s="68"/>
      <c r="D90" s="68"/>
      <c r="E90" s="68"/>
      <c r="F90" s="68"/>
      <c r="G90" s="68"/>
      <c r="H90" s="68"/>
      <c r="I90" s="69"/>
      <c r="J90" s="3"/>
      <c r="K90" s="3"/>
      <c r="L90" s="3"/>
      <c r="M90" s="3"/>
      <c r="N90" s="3"/>
      <c r="O90" s="3"/>
      <c r="P90" s="3"/>
    </row>
    <row r="91" spans="2:16" ht="13.5">
      <c r="B91" s="67" t="s">
        <v>6</v>
      </c>
      <c r="C91" s="68"/>
      <c r="D91" s="68"/>
      <c r="E91" s="68"/>
      <c r="F91" s="68"/>
      <c r="G91" s="68"/>
      <c r="H91" s="68"/>
      <c r="I91" s="69"/>
      <c r="J91" s="3"/>
      <c r="K91" s="3"/>
      <c r="L91" s="3"/>
      <c r="M91" s="3"/>
      <c r="N91" s="3"/>
      <c r="O91" s="3"/>
      <c r="P91" s="3"/>
    </row>
    <row r="92" spans="2:16" ht="13.5">
      <c r="B92" s="67" t="s">
        <v>7</v>
      </c>
      <c r="C92" s="68"/>
      <c r="D92" s="68"/>
      <c r="E92" s="68"/>
      <c r="F92" s="68"/>
      <c r="G92" s="68"/>
      <c r="H92" s="68"/>
      <c r="I92" s="69"/>
      <c r="J92" s="3"/>
      <c r="K92" s="3"/>
      <c r="L92" s="3"/>
      <c r="M92" s="3"/>
      <c r="N92" s="3"/>
      <c r="O92" s="3"/>
      <c r="P92" s="3"/>
    </row>
    <row r="93" spans="2:16" ht="13.5">
      <c r="B93" s="67" t="s">
        <v>8</v>
      </c>
      <c r="C93" s="68"/>
      <c r="D93" s="68"/>
      <c r="E93" s="68"/>
      <c r="F93" s="68"/>
      <c r="G93" s="68"/>
      <c r="H93" s="68"/>
      <c r="I93" s="69"/>
      <c r="J93" s="3"/>
      <c r="K93" s="3"/>
      <c r="L93" s="3"/>
      <c r="M93" s="3"/>
      <c r="N93" s="3"/>
      <c r="O93" s="3"/>
      <c r="P93" s="3"/>
    </row>
    <row r="94" spans="2:16" ht="13.5">
      <c r="B94" s="77" t="s">
        <v>9</v>
      </c>
      <c r="C94" s="68"/>
      <c r="D94" s="68"/>
      <c r="E94" s="68"/>
      <c r="F94" s="68"/>
      <c r="G94" s="68"/>
      <c r="H94" s="68"/>
      <c r="I94" s="69"/>
      <c r="J94" s="3"/>
      <c r="K94" s="3"/>
      <c r="L94" s="3"/>
      <c r="M94" s="3"/>
      <c r="N94" s="3"/>
      <c r="O94" s="3"/>
      <c r="P94" s="3"/>
    </row>
    <row r="95" spans="2:16" ht="13.5">
      <c r="B95" s="67"/>
      <c r="C95" s="68"/>
      <c r="D95" s="68"/>
      <c r="E95" s="68"/>
      <c r="F95" s="68"/>
      <c r="G95" s="68"/>
      <c r="H95" s="68"/>
      <c r="I95" s="69"/>
      <c r="J95" s="3"/>
      <c r="K95" s="3"/>
      <c r="L95" s="3"/>
      <c r="M95" s="3"/>
      <c r="N95" s="3"/>
      <c r="O95" s="3"/>
      <c r="P95" s="3"/>
    </row>
    <row r="96" spans="2:16" ht="13.5">
      <c r="B96" s="67" t="s">
        <v>10</v>
      </c>
      <c r="C96" s="68"/>
      <c r="D96" s="68"/>
      <c r="E96" s="68"/>
      <c r="F96" s="68"/>
      <c r="G96" s="68"/>
      <c r="H96" s="68"/>
      <c r="I96" s="69"/>
      <c r="J96" s="3"/>
      <c r="K96" s="3"/>
      <c r="L96" s="3"/>
      <c r="M96" s="3"/>
      <c r="N96" s="3"/>
      <c r="O96" s="3"/>
      <c r="P96" s="3"/>
    </row>
    <row r="97" spans="2:16" ht="13.5">
      <c r="B97" s="67" t="s">
        <v>11</v>
      </c>
      <c r="C97" s="68"/>
      <c r="D97" s="68"/>
      <c r="E97" s="68"/>
      <c r="F97" s="68"/>
      <c r="G97" s="68"/>
      <c r="H97" s="68"/>
      <c r="I97" s="69"/>
      <c r="J97" s="3"/>
      <c r="K97" s="3"/>
      <c r="L97" s="3"/>
      <c r="M97" s="3"/>
      <c r="N97" s="3"/>
      <c r="O97" s="3"/>
      <c r="P97" s="3"/>
    </row>
    <row r="98" spans="2:16" ht="13.5">
      <c r="B98" s="67" t="s">
        <v>12</v>
      </c>
      <c r="C98" s="68"/>
      <c r="D98" s="68"/>
      <c r="E98" s="68"/>
      <c r="F98" s="68"/>
      <c r="G98" s="68"/>
      <c r="H98" s="68"/>
      <c r="I98" s="69"/>
      <c r="J98" s="3"/>
      <c r="K98" s="3"/>
      <c r="L98" s="3"/>
      <c r="M98" s="3"/>
      <c r="N98" s="3"/>
      <c r="O98" s="3"/>
      <c r="P98" s="3"/>
    </row>
    <row r="99" spans="2:16" ht="13.5">
      <c r="B99" s="67" t="s">
        <v>13</v>
      </c>
      <c r="C99" s="68"/>
      <c r="D99" s="68"/>
      <c r="E99" s="68"/>
      <c r="F99" s="68"/>
      <c r="G99" s="68"/>
      <c r="H99" s="68"/>
      <c r="I99" s="69"/>
      <c r="J99" s="3"/>
      <c r="K99" s="3"/>
      <c r="L99" s="3"/>
      <c r="M99" s="3"/>
      <c r="N99" s="3"/>
      <c r="O99" s="3"/>
      <c r="P99" s="3"/>
    </row>
    <row r="100" spans="2:16" ht="15" thickBot="1">
      <c r="B100" s="78" t="s">
        <v>14</v>
      </c>
      <c r="C100" s="79"/>
      <c r="D100" s="79"/>
      <c r="E100" s="79"/>
      <c r="F100" s="79"/>
      <c r="G100" s="79"/>
      <c r="H100" s="79"/>
      <c r="I100" s="80"/>
      <c r="J100" s="3"/>
      <c r="K100" s="3"/>
      <c r="L100" s="3"/>
      <c r="M100" s="3"/>
      <c r="N100" s="3"/>
      <c r="O100" s="3"/>
      <c r="P100" s="3"/>
    </row>
    <row r="101" spans="2:16" ht="13.5" thickTop="1">
      <c r="B101" s="2"/>
      <c r="C101" s="2"/>
      <c r="D101" s="2"/>
      <c r="E101" s="2"/>
      <c r="F101" s="2"/>
      <c r="G101" s="2"/>
      <c r="H101" s="2"/>
      <c r="I101" s="2"/>
      <c r="J101" s="3"/>
      <c r="K101" s="3"/>
      <c r="L101" s="3"/>
      <c r="M101" s="3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3"/>
      <c r="K102" s="3"/>
      <c r="L102" s="3"/>
      <c r="M102" s="3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3"/>
      <c r="K103" s="3"/>
      <c r="L103" s="3"/>
      <c r="M103" s="3"/>
      <c r="N103" s="3"/>
      <c r="O103" s="3"/>
      <c r="P103" s="3"/>
    </row>
  </sheetData>
  <printOptions/>
  <pageMargins left="0.3" right="0.3" top="0.7" bottom="0.7" header="0.5" footer="0.5"/>
  <pageSetup orientation="portrait" paperSize="9" scale="85"/>
  <headerFooter alignWithMargins="0">
    <oddHeader>&amp;L&amp;C&amp;10WorkingCapitalManagement.xls&amp;R&amp;10&amp;D, &amp;T</oddHeader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2006-10-16T19:57:02Z</cp:lastPrinted>
  <dcterms:created xsi:type="dcterms:W3CDTF">2003-04-02T00:49:06Z</dcterms:created>
  <cp:category/>
  <cp:version/>
  <cp:contentType/>
  <cp:contentStatus/>
</cp:coreProperties>
</file>