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413"/>
  <workbookPr date1904="1" defaultThemeVersion="166925"/>
  <mc:AlternateContent xmlns:mc="http://schemas.openxmlformats.org/markup-compatibility/2006">
    <mc:Choice Requires="x15">
      <x15ac:absPath xmlns:x15ac="http://schemas.microsoft.com/office/spreadsheetml/2010/11/ac" url="/Users/PhillipLeBel/Desktop/ A. P.LeBel files/   H. HomePage/"/>
    </mc:Choice>
  </mc:AlternateContent>
  <xr:revisionPtr revIDLastSave="0" documentId="8_{F6AC8F03-9ACB-B84F-B993-00A142AD1AEC}" xr6:coauthVersionLast="45" xr6:coauthVersionMax="45" xr10:uidLastSave="{00000000-0000-0000-0000-000000000000}"/>
  <bookViews>
    <workbookView xWindow="0" yWindow="460" windowWidth="25600" windowHeight="15540" tabRatio="239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5" i="1" l="1"/>
  <c r="F45" i="1"/>
  <c r="G45" i="1"/>
  <c r="H45" i="1"/>
  <c r="G46" i="1"/>
  <c r="H42" i="1"/>
  <c r="J42" i="1"/>
  <c r="H43" i="1"/>
  <c r="J43" i="1"/>
  <c r="H44" i="1"/>
  <c r="J44" i="1"/>
  <c r="J47" i="1"/>
  <c r="J50" i="1"/>
  <c r="F46" i="1"/>
  <c r="J49" i="1"/>
  <c r="E46" i="1"/>
  <c r="J48" i="1"/>
  <c r="I42" i="1"/>
  <c r="J51" i="1"/>
  <c r="E49" i="1"/>
  <c r="E48" i="1"/>
  <c r="E47" i="1"/>
  <c r="H46" i="1"/>
  <c r="I44" i="1"/>
  <c r="I43" i="1"/>
  <c r="G28" i="1"/>
  <c r="E28" i="1"/>
  <c r="F28" i="1"/>
  <c r="H28" i="1"/>
  <c r="E29" i="1"/>
  <c r="H25" i="1"/>
  <c r="J25" i="1"/>
  <c r="H26" i="1"/>
  <c r="J26" i="1"/>
  <c r="H27" i="1"/>
  <c r="J27" i="1"/>
  <c r="J30" i="1"/>
  <c r="J31" i="1"/>
  <c r="F29" i="1"/>
  <c r="J32" i="1"/>
  <c r="G29" i="1"/>
  <c r="J33" i="1"/>
  <c r="E32" i="1"/>
  <c r="J34" i="1"/>
  <c r="E31" i="1"/>
  <c r="E30" i="1"/>
  <c r="I27" i="1"/>
  <c r="I26" i="1"/>
  <c r="I25" i="1"/>
  <c r="H29" i="1"/>
</calcChain>
</file>

<file path=xl/sharedStrings.xml><?xml version="1.0" encoding="utf-8"?>
<sst xmlns="http://schemas.openxmlformats.org/spreadsheetml/2006/main" count="73" uniqueCount="51">
  <si>
    <t>X, Y, and Z allows a stronger preference voter B to dominate the election outcome.  This result violates</t>
  </si>
  <si>
    <t>the two-third and simple majority political legitimacy criteria, leaving open what subsequent choices to make.</t>
  </si>
  <si>
    <t>Relative indifference of voter A between candidates X and Y, and indifference of voter C among candidates</t>
  </si>
  <si>
    <t>Two-thirds majority criterion:</t>
  </si>
  <si>
    <t>Vote Share</t>
  </si>
  <si>
    <t>Total Voting Intensity</t>
  </si>
  <si>
    <t>X Intensity Index</t>
  </si>
  <si>
    <t>Y Intensity Index</t>
  </si>
  <si>
    <t>Voters</t>
  </si>
  <si>
    <t>A</t>
  </si>
  <si>
    <t>B</t>
  </si>
  <si>
    <t>C</t>
  </si>
  <si>
    <t>X</t>
  </si>
  <si>
    <t>Y</t>
  </si>
  <si>
    <t>Total</t>
  </si>
  <si>
    <t>Integer Point Voting Systems</t>
  </si>
  <si>
    <t xml:space="preserve">     One of the principal drawbacks of a simple majoritarian one person one vote system is that there is</t>
  </si>
  <si>
    <t>little way to express the intensity of one's preferences.  In one person one vote elections, this often</t>
  </si>
  <si>
    <t>invites surrogate voting via campaign contributions as well as demonization of one's opponents as one</t>
  </si>
  <si>
    <t>seeks to reduce one's opponent to a binary all bad vs. an all good choice.  To bring some nuance</t>
  </si>
  <si>
    <t>to voting, one alternative is an integer point voting system in which each voter is assigned a fixed</t>
  </si>
  <si>
    <t>number of points, which can then be assigned in some proportion to either candidate.  While this</t>
  </si>
  <si>
    <t xml:space="preserve">     To generate election outcomes, place a 1 or a 0 for one candidate in the X, Y, or Z column</t>
  </si>
  <si>
    <t xml:space="preserve">for each row voter, A, B, and C. For point voting, allocate points in the same fashion.  Voting participation </t>
  </si>
  <si>
    <t>rates can be determined at any level, with zero entries in any or all cells.</t>
  </si>
  <si>
    <t>system allows for the intensity of preferences, it also can result in non-majoritarian outcomes in which</t>
  </si>
  <si>
    <t>the intensity of minority voters can outweigh majoritarian preferences as long as majoritarian preferences</t>
  </si>
  <si>
    <t xml:space="preserve">are less intense than those of the minority.  </t>
  </si>
  <si>
    <t xml:space="preserve">     Table 1 below illustrates an integer point voting system in which there are three voters, A, B, and C,</t>
  </si>
  <si>
    <t xml:space="preserve">who are choosing among two candidates, X and Y.  Each voter is given 100 points that can be </t>
  </si>
  <si>
    <t xml:space="preserve">allocated all or in proportion to the intensity of one's preferences among candidates.  Similarly, </t>
  </si>
  <si>
    <t>the opposing intensities of two voters can be offset by indifference of the minority.</t>
  </si>
  <si>
    <t>Voting Intensity Total Index</t>
  </si>
  <si>
    <t>Individual Preferences</t>
  </si>
  <si>
    <t>Z</t>
  </si>
  <si>
    <t>Candidates</t>
  </si>
  <si>
    <t>Point Voting Outcome:</t>
  </si>
  <si>
    <t>Z Intensity Index</t>
  </si>
  <si>
    <t>A. One person one vote majority elections</t>
  </si>
  <si>
    <t>Participation Rate</t>
  </si>
  <si>
    <t xml:space="preserve">     In this traditional form of electoral democracy, each voter has 1 vote and must choose between two</t>
  </si>
  <si>
    <t>or more (in this case three) candidates.  Political legitimacy derives from having at least a two-thirds</t>
  </si>
  <si>
    <t>Simple majority criterion:</t>
  </si>
  <si>
    <t>majority as well as a two-thirds political participation rate. A simple majority test is also derived.</t>
  </si>
  <si>
    <t>B. One person point voting majority systems</t>
  </si>
  <si>
    <t xml:space="preserve">     Consider now the use of an integer point voting system in which voters now can assign points among</t>
  </si>
  <si>
    <t>candidates.  Tied elections can result, but voting intensity can also produce minority dominance.  The question</t>
  </si>
  <si>
    <t xml:space="preserve">is whether integer point voting, which might reduce demonization of opponents, can also violate a majority </t>
  </si>
  <si>
    <t>rule principle and thus wind up being politically illegitimate.</t>
  </si>
  <si>
    <t>P. LeBel</t>
  </si>
  <si>
    <t>©2004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</si>
</sst>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4">
    <font>
      <sz val="12"/>
      <name val="Helv"/>
    </font>
    <font>
      <b/>
      <sz val="12"/>
      <name val="Helv"/>
    </font>
    <font>
      <sz val="12"/>
      <name val="Helv"/>
    </font>
    <font>
      <b/>
      <sz val="12"/>
      <color indexed="12"/>
      <name val="Helv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10"/>
      </left>
      <right/>
      <top style="medium">
        <color indexed="10"/>
      </top>
      <bottom style="medium">
        <color indexed="10"/>
      </bottom>
      <diagonal/>
    </border>
    <border>
      <left/>
      <right/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 horizontal="right"/>
    </xf>
    <xf numFmtId="0" fontId="3" fillId="0" borderId="1" xfId="0" applyFont="1" applyBorder="1"/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0" fillId="0" borderId="4" xfId="0" applyBorder="1"/>
    <xf numFmtId="0" fontId="1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4" xfId="0" applyFont="1" applyBorder="1"/>
    <xf numFmtId="10" fontId="1" fillId="0" borderId="4" xfId="0" applyNumberFormat="1" applyFont="1" applyBorder="1"/>
    <xf numFmtId="0" fontId="1" fillId="0" borderId="4" xfId="0" applyFont="1" applyBorder="1" applyAlignment="1">
      <alignment horizontal="right"/>
    </xf>
    <xf numFmtId="9" fontId="1" fillId="0" borderId="4" xfId="0" applyNumberFormat="1" applyFont="1" applyBorder="1" applyAlignment="1">
      <alignment horizontal="right"/>
    </xf>
    <xf numFmtId="0" fontId="0" fillId="0" borderId="4" xfId="0" applyBorder="1" applyAlignment="1">
      <alignment horizontal="right"/>
    </xf>
    <xf numFmtId="0" fontId="1" fillId="0" borderId="4" xfId="0" applyFont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164" fontId="0" fillId="0" borderId="4" xfId="0" applyNumberFormat="1" applyBorder="1" applyAlignment="1">
      <alignment horizontal="righ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/>
    <xf numFmtId="0" fontId="0" fillId="0" borderId="7" xfId="0" applyBorder="1"/>
    <xf numFmtId="0" fontId="0" fillId="0" borderId="8" xfId="0" applyBorder="1"/>
    <xf numFmtId="0" fontId="1" fillId="0" borderId="7" xfId="0" applyFont="1" applyBorder="1" applyAlignment="1">
      <alignment horizontal="center"/>
    </xf>
    <xf numFmtId="0" fontId="2" fillId="0" borderId="0" xfId="0" applyFont="1"/>
    <xf numFmtId="0" fontId="1" fillId="0" borderId="9" xfId="0" applyFont="1" applyBorder="1" applyAlignment="1">
      <alignment horizontal="left"/>
    </xf>
    <xf numFmtId="0" fontId="1" fillId="0" borderId="10" xfId="0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4"/>
  <sheetViews>
    <sheetView tabSelected="1" workbookViewId="0">
      <selection activeCell="B3" sqref="B3"/>
    </sheetView>
  </sheetViews>
  <sheetFormatPr baseColWidth="10" defaultRowHeight="17" customHeight="1"/>
  <cols>
    <col min="1" max="1" width="7.42578125" customWidth="1"/>
    <col min="2" max="2" width="6" customWidth="1"/>
    <col min="4" max="4" width="8.5703125" customWidth="1"/>
    <col min="5" max="6" width="8.140625" customWidth="1"/>
    <col min="7" max="7" width="9.7109375" customWidth="1"/>
    <col min="8" max="8" width="6.85546875" customWidth="1"/>
    <col min="9" max="9" width="11.28515625" customWidth="1"/>
    <col min="10" max="10" width="12" customWidth="1"/>
    <col min="11" max="11" width="8" customWidth="1"/>
    <col min="12" max="12" width="8.7109375" customWidth="1"/>
  </cols>
  <sheetData>
    <row r="1" spans="2:11" ht="17" customHeight="1" thickBot="1">
      <c r="D1" s="6"/>
      <c r="E1" s="7"/>
      <c r="F1" s="8" t="s">
        <v>15</v>
      </c>
      <c r="G1" s="7"/>
      <c r="H1" s="9"/>
    </row>
    <row r="2" spans="2:11" ht="17" customHeight="1">
      <c r="B2" s="3" t="s">
        <v>50</v>
      </c>
      <c r="D2" s="10"/>
      <c r="E2" s="10"/>
      <c r="F2" s="11"/>
      <c r="G2" s="10"/>
      <c r="H2" s="10"/>
      <c r="K2" s="4" t="s">
        <v>49</v>
      </c>
    </row>
    <row r="3" spans="2:11" ht="17" customHeight="1">
      <c r="C3" t="s">
        <v>16</v>
      </c>
      <c r="D3" s="10"/>
      <c r="E3" s="10"/>
      <c r="F3" s="11"/>
      <c r="G3" s="10"/>
      <c r="H3" s="10"/>
    </row>
    <row r="4" spans="2:11" ht="17" customHeight="1">
      <c r="C4" t="s">
        <v>17</v>
      </c>
      <c r="D4" s="10"/>
      <c r="E4" s="10"/>
      <c r="F4" s="11"/>
      <c r="G4" s="10"/>
      <c r="H4" s="10"/>
    </row>
    <row r="5" spans="2:11" ht="17" customHeight="1">
      <c r="C5" t="s">
        <v>18</v>
      </c>
    </row>
    <row r="6" spans="2:11" ht="17" customHeight="1">
      <c r="C6" t="s">
        <v>19</v>
      </c>
    </row>
    <row r="7" spans="2:11" ht="17" customHeight="1">
      <c r="C7" t="s">
        <v>20</v>
      </c>
    </row>
    <row r="8" spans="2:11" ht="17" customHeight="1">
      <c r="C8" t="s">
        <v>21</v>
      </c>
    </row>
    <row r="9" spans="2:11" ht="17" customHeight="1">
      <c r="C9" t="s">
        <v>25</v>
      </c>
    </row>
    <row r="10" spans="2:11" ht="17" customHeight="1">
      <c r="C10" t="s">
        <v>26</v>
      </c>
    </row>
    <row r="11" spans="2:11" ht="17" customHeight="1">
      <c r="C11" t="s">
        <v>27</v>
      </c>
    </row>
    <row r="12" spans="2:11" ht="17" customHeight="1">
      <c r="C12" t="s">
        <v>28</v>
      </c>
    </row>
    <row r="13" spans="2:11" ht="17" customHeight="1">
      <c r="C13" t="s">
        <v>29</v>
      </c>
    </row>
    <row r="14" spans="2:11" ht="17" customHeight="1">
      <c r="C14" t="s">
        <v>30</v>
      </c>
    </row>
    <row r="15" spans="2:11" ht="17" customHeight="1">
      <c r="C15" t="s">
        <v>31</v>
      </c>
    </row>
    <row r="16" spans="2:11" ht="17" customHeight="1">
      <c r="C16" t="s">
        <v>22</v>
      </c>
    </row>
    <row r="17" spans="3:10" ht="17" customHeight="1">
      <c r="C17" t="s">
        <v>23</v>
      </c>
    </row>
    <row r="18" spans="3:10" ht="17" customHeight="1">
      <c r="C18" t="s">
        <v>24</v>
      </c>
    </row>
    <row r="19" spans="3:10" ht="17" customHeight="1">
      <c r="C19" s="3" t="s">
        <v>38</v>
      </c>
    </row>
    <row r="20" spans="3:10" ht="17" customHeight="1">
      <c r="C20" s="29" t="s">
        <v>40</v>
      </c>
    </row>
    <row r="21" spans="3:10" ht="17" customHeight="1">
      <c r="C21" s="29" t="s">
        <v>41</v>
      </c>
    </row>
    <row r="22" spans="3:10" ht="17" customHeight="1" thickBot="1">
      <c r="C22" s="29" t="s">
        <v>43</v>
      </c>
    </row>
    <row r="23" spans="3:10" ht="17" customHeight="1" thickBot="1">
      <c r="E23" s="25"/>
      <c r="F23" s="28" t="s">
        <v>35</v>
      </c>
      <c r="G23" s="27"/>
    </row>
    <row r="24" spans="3:10" ht="31" customHeight="1" thickBot="1">
      <c r="D24" s="23" t="s">
        <v>8</v>
      </c>
      <c r="E24" s="24" t="s">
        <v>12</v>
      </c>
      <c r="F24" s="24" t="s">
        <v>13</v>
      </c>
      <c r="G24" s="24" t="s">
        <v>34</v>
      </c>
      <c r="H24" s="24" t="s">
        <v>14</v>
      </c>
      <c r="I24" s="20" t="s">
        <v>33</v>
      </c>
      <c r="J24" s="21" t="s">
        <v>39</v>
      </c>
    </row>
    <row r="25" spans="3:10" ht="17" customHeight="1" thickBot="1">
      <c r="D25" s="13" t="s">
        <v>9</v>
      </c>
      <c r="E25" s="12">
        <v>0</v>
      </c>
      <c r="F25" s="12">
        <v>0</v>
      </c>
      <c r="G25" s="12">
        <v>0</v>
      </c>
      <c r="H25" s="17">
        <f>SUM(E25:G25)</f>
        <v>0</v>
      </c>
      <c r="I25" s="14" t="str">
        <f>IF(E25&gt;SUM(F25:G25),"X",IF(F25&gt;SUM(E25,G25),"Y",IF(G25&gt;SUM(E25,F25),"Z","Tied Points")))</f>
        <v>Tied Points</v>
      </c>
      <c r="J25" s="14">
        <f>H25</f>
        <v>0</v>
      </c>
    </row>
    <row r="26" spans="3:10" ht="17" customHeight="1" thickBot="1">
      <c r="D26" s="13" t="s">
        <v>10</v>
      </c>
      <c r="E26" s="12">
        <v>1</v>
      </c>
      <c r="F26" s="12">
        <v>0</v>
      </c>
      <c r="G26" s="12">
        <v>0</v>
      </c>
      <c r="H26" s="17">
        <f>SUM(E26:G26)</f>
        <v>1</v>
      </c>
      <c r="I26" s="14" t="str">
        <f>IF(E26&gt;SUM(F26:G26),"X",IF(F26&gt;SUM(E26,G26),"Y",IF(G26&gt;SUM(E26,F26),"Z","Tied Points")))</f>
        <v>X</v>
      </c>
      <c r="J26" s="14">
        <f>H26</f>
        <v>1</v>
      </c>
    </row>
    <row r="27" spans="3:10" ht="17" customHeight="1" thickBot="1">
      <c r="D27" s="13" t="s">
        <v>11</v>
      </c>
      <c r="E27" s="12">
        <v>0</v>
      </c>
      <c r="F27" s="12">
        <v>1</v>
      </c>
      <c r="G27" s="12">
        <v>0</v>
      </c>
      <c r="H27" s="17">
        <f>SUM(E27:G27)</f>
        <v>1</v>
      </c>
      <c r="I27" s="14" t="str">
        <f>IF(E27&gt;SUM(F27:G27),"X",IF(F27&gt;SUM(E27,G27),"Y",IF(G27&gt;SUM(E27,F27),"Z","Tied Points")))</f>
        <v>Y</v>
      </c>
      <c r="J27" s="14">
        <f>H27</f>
        <v>1</v>
      </c>
    </row>
    <row r="28" spans="3:10" ht="17" customHeight="1" thickBot="1">
      <c r="D28" s="4" t="s">
        <v>14</v>
      </c>
      <c r="E28" s="15">
        <f>SUM(E25:E27)</f>
        <v>1</v>
      </c>
      <c r="F28" s="15">
        <f>SUM(F25:F27)</f>
        <v>1</v>
      </c>
      <c r="G28" s="15">
        <f>SUM(G25:G27)</f>
        <v>0</v>
      </c>
      <c r="H28" s="17">
        <f>SUM(E28:G28)</f>
        <v>2</v>
      </c>
    </row>
    <row r="29" spans="3:10" ht="17" customHeight="1" thickBot="1">
      <c r="D29" s="4" t="s">
        <v>4</v>
      </c>
      <c r="E29" s="16">
        <f>IF(E28&gt;0,E28/H28,0)</f>
        <v>0.5</v>
      </c>
      <c r="F29" s="16">
        <f>IF(F28&gt;0,F28/H28,0)</f>
        <v>0.5</v>
      </c>
      <c r="G29" s="16">
        <f>IF(G28&gt;0,G28/H28,0)</f>
        <v>0</v>
      </c>
      <c r="H29" s="18">
        <f>SUM(E29:G29)</f>
        <v>1</v>
      </c>
    </row>
    <row r="30" spans="3:10" ht="17" customHeight="1" thickBot="1">
      <c r="D30" s="5" t="s">
        <v>36</v>
      </c>
      <c r="E30" s="30" t="str">
        <f>IF(E28&gt;MAX(F28,G28),"X wins",IF(F28&gt;MAX(E28,G28),"Y wins",IF(G28&gt;MAX(E28,F28),"Z wins","Tied election")))</f>
        <v>Tied election</v>
      </c>
      <c r="F30" s="31"/>
      <c r="G30" s="2"/>
      <c r="H30" s="2"/>
      <c r="I30" s="1" t="s">
        <v>5</v>
      </c>
      <c r="J30" s="22">
        <f>SUM(J25:J27)/3</f>
        <v>0.66666666666666663</v>
      </c>
    </row>
    <row r="31" spans="3:10" ht="17" customHeight="1" thickBot="1">
      <c r="D31" s="5" t="s">
        <v>3</v>
      </c>
      <c r="E31" s="25" t="str">
        <f>IF(J31&gt;66,"politically legitimate",IF(J32&gt;66,"politically legitimate",IF(J33&gt;66,"politically legitimate","politically illegitimate election")))</f>
        <v>politically illegitimate election</v>
      </c>
      <c r="F31" s="26"/>
      <c r="G31" s="27"/>
      <c r="I31" s="1" t="s">
        <v>6</v>
      </c>
      <c r="J31" s="22">
        <f>E29*J30*100</f>
        <v>33.333333333333329</v>
      </c>
    </row>
    <row r="32" spans="3:10" ht="17" customHeight="1" thickBot="1">
      <c r="D32" s="5" t="s">
        <v>42</v>
      </c>
      <c r="E32" s="25" t="str">
        <f>IF(J31&gt;=50,"politically legitimate",IF(J32&gt;=50,"politically legitimate",IF(J33&gt;=50,"politically legitimate","politically illegitimate election")))</f>
        <v>politically illegitimate election</v>
      </c>
      <c r="F32" s="26"/>
      <c r="G32" s="27"/>
      <c r="I32" s="1" t="s">
        <v>7</v>
      </c>
      <c r="J32" s="22">
        <f>F29*J30*100</f>
        <v>33.333333333333329</v>
      </c>
    </row>
    <row r="33" spans="3:10" ht="17" customHeight="1" thickBot="1">
      <c r="I33" s="1" t="s">
        <v>37</v>
      </c>
      <c r="J33" s="22">
        <f>G29*J30*100</f>
        <v>0</v>
      </c>
    </row>
    <row r="34" spans="3:10" ht="17" customHeight="1" thickBot="1">
      <c r="I34" s="1" t="s">
        <v>32</v>
      </c>
      <c r="J34" s="22">
        <f>SUM(J31:J33)</f>
        <v>66.666666666666657</v>
      </c>
    </row>
    <row r="35" spans="3:10" ht="17" customHeight="1">
      <c r="C35" s="3" t="s">
        <v>44</v>
      </c>
    </row>
    <row r="36" spans="3:10" ht="17" customHeight="1">
      <c r="C36" t="s">
        <v>45</v>
      </c>
    </row>
    <row r="37" spans="3:10" ht="17" customHeight="1">
      <c r="C37" t="s">
        <v>46</v>
      </c>
    </row>
    <row r="38" spans="3:10" ht="17" customHeight="1">
      <c r="C38" t="s">
        <v>47</v>
      </c>
    </row>
    <row r="39" spans="3:10" ht="17" customHeight="1" thickBot="1">
      <c r="C39" t="s">
        <v>48</v>
      </c>
    </row>
    <row r="40" spans="3:10" ht="17" customHeight="1" thickBot="1">
      <c r="E40" s="25"/>
      <c r="F40" s="28" t="s">
        <v>35</v>
      </c>
      <c r="G40" s="27"/>
    </row>
    <row r="41" spans="3:10" ht="31" customHeight="1" thickBot="1">
      <c r="D41" s="23" t="s">
        <v>8</v>
      </c>
      <c r="E41" s="24" t="s">
        <v>12</v>
      </c>
      <c r="F41" s="24" t="s">
        <v>13</v>
      </c>
      <c r="G41" s="24" t="s">
        <v>34</v>
      </c>
      <c r="H41" s="24" t="s">
        <v>14</v>
      </c>
      <c r="I41" s="20" t="s">
        <v>33</v>
      </c>
      <c r="J41" s="21" t="s">
        <v>39</v>
      </c>
    </row>
    <row r="42" spans="3:10" ht="17" customHeight="1" thickBot="1">
      <c r="D42" s="13" t="s">
        <v>9</v>
      </c>
      <c r="E42" s="12">
        <v>60</v>
      </c>
      <c r="F42" s="12">
        <v>25</v>
      </c>
      <c r="G42" s="12">
        <v>15</v>
      </c>
      <c r="H42" s="17">
        <f>SUM(E42:G42)</f>
        <v>100</v>
      </c>
      <c r="I42" s="14" t="str">
        <f>IF(E42&gt;MAX(F42:G42),"X",IF(F42&gt;MAX(E42,G42),"Y",IF(G42&gt;MAX(E42,F42),"Z","Tied Points")))</f>
        <v>X</v>
      </c>
      <c r="J42" s="19">
        <f>H42</f>
        <v>100</v>
      </c>
    </row>
    <row r="43" spans="3:10" ht="17" customHeight="1" thickBot="1">
      <c r="D43" s="13" t="s">
        <v>10</v>
      </c>
      <c r="E43" s="12">
        <v>1</v>
      </c>
      <c r="F43" s="12">
        <v>1</v>
      </c>
      <c r="G43" s="12">
        <v>98</v>
      </c>
      <c r="H43" s="17">
        <f>SUM(E43:G43)</f>
        <v>100</v>
      </c>
      <c r="I43" s="14" t="str">
        <f>IF(E43&gt;SUM(F43:G43),"X",IF(F43&gt;SUM(E43,G43),"Y",IF(G43&gt;SUM(E43,F43),"Z","Tied Points")))</f>
        <v>Z</v>
      </c>
      <c r="J43" s="19">
        <f>H43</f>
        <v>100</v>
      </c>
    </row>
    <row r="44" spans="3:10" ht="17" customHeight="1" thickBot="1">
      <c r="D44" s="13" t="s">
        <v>11</v>
      </c>
      <c r="E44" s="12">
        <v>40</v>
      </c>
      <c r="F44" s="12">
        <v>60</v>
      </c>
      <c r="G44" s="12"/>
      <c r="H44" s="17">
        <f>SUM(E44:G44)</f>
        <v>100</v>
      </c>
      <c r="I44" s="14" t="str">
        <f>IF(E44&gt;SUM(F44:G44),"X",IF(F44&gt;SUM(E44,G44),"Y",IF(G44&gt;SUM(E44,F44),"Z","Tied Points")))</f>
        <v>Y</v>
      </c>
      <c r="J44" s="19">
        <f>H44</f>
        <v>100</v>
      </c>
    </row>
    <row r="45" spans="3:10" ht="17" customHeight="1" thickBot="1">
      <c r="D45" s="4" t="s">
        <v>14</v>
      </c>
      <c r="E45" s="15">
        <f>SUM(E42:E44)</f>
        <v>101</v>
      </c>
      <c r="F45" s="15">
        <f>SUM(F42:F44)</f>
        <v>86</v>
      </c>
      <c r="G45" s="15">
        <f>SUM(G42:G44)</f>
        <v>113</v>
      </c>
      <c r="H45" s="17">
        <f>SUM(E45:G45)</f>
        <v>300</v>
      </c>
    </row>
    <row r="46" spans="3:10" ht="17" customHeight="1" thickBot="1">
      <c r="D46" s="4" t="s">
        <v>4</v>
      </c>
      <c r="E46" s="16">
        <f>IF(E45&gt;0,E45/H45,0)</f>
        <v>0.33666666666666667</v>
      </c>
      <c r="F46" s="16">
        <f>IF(F45&gt;0,F45/H45,0)</f>
        <v>0.28666666666666668</v>
      </c>
      <c r="G46" s="16">
        <f>IF(G45&gt;0,G45/H45,0)</f>
        <v>0.37666666666666665</v>
      </c>
      <c r="H46" s="18">
        <f>SUM(E46:G46)</f>
        <v>1</v>
      </c>
    </row>
    <row r="47" spans="3:10" ht="17" customHeight="1" thickBot="1">
      <c r="D47" s="5" t="s">
        <v>36</v>
      </c>
      <c r="E47" s="30" t="str">
        <f>IF(E45&gt;MAX(F45,G45),"X wins",IF(F45&gt;MAX(E45,G45),"Y wins",IF(G45&gt;MAX(E45,F45),"Z wins","Tied election")))</f>
        <v>Z wins</v>
      </c>
      <c r="F47" s="31"/>
      <c r="G47" s="2"/>
      <c r="H47" s="2"/>
      <c r="I47" s="1" t="s">
        <v>5</v>
      </c>
      <c r="J47" s="22">
        <f>SUM(J42:J44)/3</f>
        <v>100</v>
      </c>
    </row>
    <row r="48" spans="3:10" ht="17" customHeight="1" thickBot="1">
      <c r="D48" s="5" t="s">
        <v>3</v>
      </c>
      <c r="E48" s="25" t="str">
        <f>IF(J48&gt;66,"politically legitimate",IF(J49&gt;66,"politically legitimate",IF(J50&gt;66,"politically legitimate","politically illegitimate election")))</f>
        <v>politically illegitimate election</v>
      </c>
      <c r="F48" s="26"/>
      <c r="G48" s="27"/>
      <c r="I48" s="1" t="s">
        <v>6</v>
      </c>
      <c r="J48" s="22">
        <f>E46*J47</f>
        <v>33.666666666666664</v>
      </c>
    </row>
    <row r="49" spans="3:10" ht="17" customHeight="1" thickBot="1">
      <c r="D49" s="5" t="s">
        <v>42</v>
      </c>
      <c r="E49" s="25" t="str">
        <f>IF(J48&gt;=50,"politically legitimate",IF(J49&gt;=50,"politically legitimate",IF(J50&gt;=50,"politically legitimate","politically illegitimate election")))</f>
        <v>politically illegitimate election</v>
      </c>
      <c r="F49" s="26"/>
      <c r="G49" s="27"/>
      <c r="I49" s="1" t="s">
        <v>7</v>
      </c>
      <c r="J49" s="22">
        <f>F46*J47</f>
        <v>28.666666666666668</v>
      </c>
    </row>
    <row r="50" spans="3:10" ht="17" customHeight="1" thickBot="1">
      <c r="I50" s="1" t="s">
        <v>37</v>
      </c>
      <c r="J50" s="22">
        <f>G46*J47</f>
        <v>37.666666666666664</v>
      </c>
    </row>
    <row r="51" spans="3:10" ht="17" customHeight="1" thickBot="1">
      <c r="I51" s="1" t="s">
        <v>32</v>
      </c>
      <c r="J51" s="22">
        <f>SUM(J48:J50)</f>
        <v>100</v>
      </c>
    </row>
    <row r="52" spans="3:10" ht="17" customHeight="1">
      <c r="C52" t="s">
        <v>2</v>
      </c>
    </row>
    <row r="53" spans="3:10" ht="17" customHeight="1">
      <c r="C53" t="s">
        <v>0</v>
      </c>
    </row>
    <row r="54" spans="3:10" ht="17" customHeight="1">
      <c r="C54" t="s">
        <v>1</v>
      </c>
    </row>
  </sheetData>
  <pageMargins left="0.3" right="0.3" top="0.7" bottom="0.7" header="0.5" footer="0.5"/>
  <pageSetup paperSize="0" scale="70" orientation="portrait" horizontalDpi="4294967292" verticalDpi="4294967292"/>
  <headerFooter alignWithMargins="0">
    <oddHeader>&amp;L&amp;CPointVotingSystems.xls&amp;R&amp;D, &amp;T</oddHeader>
    <oddFooter>&amp;L&amp;C- &amp;P -&amp;R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6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6"/>
  <sheetData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6"/>
  <sheetData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6"/>
  <sheetData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6"/>
  <sheetData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6"/>
  <sheetData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6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</vt:vector>
  </TitlesOfParts>
  <Company>School of Business / Montclair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Trial User</dc:creator>
  <cp:lastModifiedBy>Phillip LeBel</cp:lastModifiedBy>
  <cp:lastPrinted>2004-11-03T20:02:36Z</cp:lastPrinted>
  <dcterms:created xsi:type="dcterms:W3CDTF">2004-10-26T16:26:33Z</dcterms:created>
  <dcterms:modified xsi:type="dcterms:W3CDTF">2020-05-07T13:38:42Z</dcterms:modified>
</cp:coreProperties>
</file>