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08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PhillipLeBel/Desktop/ A. P.LeBel files/H. HomePage/"/>
    </mc:Choice>
  </mc:AlternateContent>
  <xr:revisionPtr revIDLastSave="0" documentId="8_{C8AD0049-20E9-444D-AA05-D449A9CBA079}" xr6:coauthVersionLast="45" xr6:coauthVersionMax="45" xr10:uidLastSave="{00000000-0000-0000-0000-000000000000}"/>
  <bookViews>
    <workbookView xWindow="6360" yWindow="460" windowWidth="17820" windowHeight="15540" tabRatio="74"/>
  </bookViews>
  <sheets>
    <sheet name="Revised Senate and House" sheetId="3" r:id="rId1"/>
    <sheet name="Revised House" sheetId="1" r:id="rId2"/>
    <sheet name="Revised Senate" sheetId="2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3" l="1"/>
  <c r="F72" i="3"/>
  <c r="G72" i="3"/>
  <c r="H72" i="3"/>
  <c r="E74" i="3"/>
  <c r="F74" i="3"/>
  <c r="G74" i="3"/>
  <c r="H74" i="3"/>
  <c r="E75" i="3"/>
  <c r="F75" i="3"/>
  <c r="G75" i="3"/>
  <c r="H75" i="3"/>
  <c r="E142" i="3"/>
  <c r="F142" i="3"/>
  <c r="G142" i="3"/>
  <c r="H142" i="3"/>
  <c r="E144" i="3"/>
  <c r="F144" i="3"/>
  <c r="G144" i="3"/>
  <c r="H144" i="3"/>
  <c r="E145" i="3"/>
  <c r="F145" i="3"/>
  <c r="G145" i="3"/>
  <c r="H145" i="3"/>
  <c r="E149" i="3"/>
  <c r="F149" i="3"/>
  <c r="G149" i="3"/>
  <c r="H149" i="3"/>
  <c r="E150" i="3"/>
  <c r="F150" i="3"/>
  <c r="G150" i="3"/>
  <c r="H150" i="3"/>
  <c r="B55" i="1"/>
  <c r="D55" i="1"/>
  <c r="E55" i="1"/>
  <c r="F55" i="1"/>
  <c r="G55" i="1"/>
  <c r="G56" i="1" s="1"/>
  <c r="B56" i="1"/>
  <c r="D56" i="1"/>
  <c r="E56" i="1"/>
  <c r="F56" i="1"/>
  <c r="D112" i="1"/>
  <c r="E112" i="1"/>
  <c r="F112" i="1"/>
  <c r="G112" i="1"/>
  <c r="D117" i="1"/>
  <c r="E117" i="1"/>
  <c r="F117" i="1"/>
  <c r="G117" i="1"/>
  <c r="D118" i="1"/>
  <c r="E118" i="1"/>
  <c r="F118" i="1"/>
  <c r="G118" i="1"/>
  <c r="D119" i="1"/>
  <c r="E119" i="1"/>
  <c r="F119" i="1"/>
  <c r="G119" i="1"/>
  <c r="D120" i="1"/>
  <c r="E120" i="1"/>
  <c r="F120" i="1"/>
  <c r="G120" i="1"/>
  <c r="D121" i="1"/>
  <c r="E121" i="1"/>
  <c r="F121" i="1"/>
  <c r="G121" i="1"/>
  <c r="D122" i="1"/>
  <c r="E122" i="1"/>
  <c r="F122" i="1"/>
  <c r="G122" i="1"/>
  <c r="D123" i="1"/>
  <c r="E123" i="1"/>
  <c r="F123" i="1"/>
  <c r="G123" i="1"/>
  <c r="D124" i="1"/>
  <c r="E124" i="1"/>
  <c r="F124" i="1"/>
  <c r="G124" i="1"/>
  <c r="D126" i="1"/>
  <c r="E126" i="1"/>
  <c r="F126" i="1"/>
  <c r="G126" i="1"/>
  <c r="D127" i="1"/>
  <c r="E127" i="1"/>
  <c r="F127" i="1"/>
  <c r="G127" i="1"/>
  <c r="D128" i="1"/>
  <c r="E128" i="1"/>
  <c r="F128" i="1"/>
  <c r="G128" i="1"/>
  <c r="D129" i="1"/>
  <c r="E129" i="1"/>
  <c r="F129" i="1"/>
  <c r="G129" i="1"/>
  <c r="D130" i="1"/>
  <c r="E130" i="1"/>
  <c r="F130" i="1"/>
  <c r="G130" i="1"/>
  <c r="D131" i="1"/>
  <c r="E131" i="1"/>
  <c r="F131" i="1"/>
  <c r="G131" i="1"/>
  <c r="D132" i="1"/>
  <c r="E132" i="1"/>
  <c r="F132" i="1"/>
  <c r="G132" i="1"/>
  <c r="D133" i="1"/>
  <c r="E133" i="1"/>
  <c r="F133" i="1"/>
  <c r="G133" i="1"/>
  <c r="D134" i="1"/>
  <c r="E134" i="1"/>
  <c r="F134" i="1"/>
  <c r="G134" i="1"/>
  <c r="D135" i="1"/>
  <c r="E135" i="1"/>
  <c r="F135" i="1"/>
  <c r="G135" i="1"/>
  <c r="D136" i="1"/>
  <c r="E136" i="1"/>
  <c r="F136" i="1"/>
  <c r="G136" i="1"/>
  <c r="D137" i="1"/>
  <c r="E137" i="1"/>
  <c r="F137" i="1"/>
  <c r="G137" i="1"/>
  <c r="D138" i="1"/>
  <c r="E138" i="1"/>
  <c r="F138" i="1"/>
  <c r="G138" i="1"/>
  <c r="D139" i="1"/>
  <c r="E139" i="1"/>
  <c r="F139" i="1"/>
  <c r="G139" i="1"/>
  <c r="D140" i="1"/>
  <c r="E140" i="1"/>
  <c r="F140" i="1"/>
  <c r="G140" i="1"/>
  <c r="D141" i="1"/>
  <c r="E141" i="1"/>
  <c r="F141" i="1"/>
  <c r="G141" i="1"/>
  <c r="D142" i="1"/>
  <c r="E142" i="1"/>
  <c r="F142" i="1"/>
  <c r="G142" i="1"/>
  <c r="D143" i="1"/>
  <c r="E143" i="1"/>
  <c r="F143" i="1"/>
  <c r="G143" i="1"/>
  <c r="D144" i="1"/>
  <c r="E144" i="1"/>
  <c r="F144" i="1"/>
  <c r="G144" i="1"/>
  <c r="D145" i="1"/>
  <c r="E145" i="1"/>
  <c r="F145" i="1"/>
  <c r="G145" i="1"/>
  <c r="D146" i="1"/>
  <c r="E146" i="1"/>
  <c r="F146" i="1"/>
  <c r="G146" i="1"/>
  <c r="D147" i="1"/>
  <c r="E147" i="1"/>
  <c r="F147" i="1"/>
  <c r="G147" i="1"/>
  <c r="D148" i="1"/>
  <c r="E148" i="1"/>
  <c r="F148" i="1"/>
  <c r="G148" i="1"/>
  <c r="D149" i="1"/>
  <c r="E149" i="1"/>
  <c r="F149" i="1"/>
  <c r="G149" i="1"/>
  <c r="D150" i="1"/>
  <c r="E150" i="1"/>
  <c r="F150" i="1"/>
  <c r="G150" i="1"/>
  <c r="D151" i="1"/>
  <c r="E151" i="1"/>
  <c r="F151" i="1"/>
  <c r="G151" i="1"/>
  <c r="D152" i="1"/>
  <c r="E152" i="1"/>
  <c r="F152" i="1"/>
  <c r="G152" i="1"/>
  <c r="D153" i="1"/>
  <c r="E153" i="1"/>
  <c r="F153" i="1"/>
  <c r="G153" i="1"/>
  <c r="D154" i="1"/>
  <c r="E154" i="1"/>
  <c r="F154" i="1"/>
  <c r="G154" i="1"/>
  <c r="D155" i="1"/>
  <c r="E155" i="1"/>
  <c r="F155" i="1"/>
  <c r="G155" i="1"/>
  <c r="D156" i="1"/>
  <c r="E156" i="1"/>
  <c r="F156" i="1"/>
  <c r="G156" i="1"/>
  <c r="D157" i="1"/>
  <c r="E157" i="1"/>
  <c r="F157" i="1"/>
  <c r="G157" i="1"/>
  <c r="D158" i="1"/>
  <c r="E158" i="1"/>
  <c r="F158" i="1"/>
  <c r="G158" i="1"/>
  <c r="D159" i="1"/>
  <c r="E159" i="1"/>
  <c r="F159" i="1"/>
  <c r="G159" i="1"/>
  <c r="D160" i="1"/>
  <c r="E160" i="1"/>
  <c r="F160" i="1"/>
  <c r="G160" i="1"/>
  <c r="D161" i="1"/>
  <c r="E161" i="1"/>
  <c r="F161" i="1"/>
  <c r="G161" i="1"/>
  <c r="D162" i="1"/>
  <c r="E162" i="1"/>
  <c r="F162" i="1"/>
  <c r="G162" i="1"/>
  <c r="D163" i="1"/>
  <c r="E163" i="1"/>
  <c r="F163" i="1"/>
  <c r="G163" i="1"/>
  <c r="D164" i="1"/>
  <c r="E164" i="1"/>
  <c r="F164" i="1"/>
  <c r="G164" i="1"/>
  <c r="D165" i="1"/>
  <c r="E165" i="1"/>
  <c r="F165" i="1"/>
  <c r="G165" i="1"/>
  <c r="D166" i="1"/>
  <c r="E166" i="1"/>
  <c r="F166" i="1"/>
  <c r="G166" i="1"/>
  <c r="D167" i="1"/>
  <c r="E167" i="1"/>
  <c r="F167" i="1"/>
  <c r="G167" i="1"/>
  <c r="D173" i="1"/>
  <c r="E173" i="1"/>
  <c r="F173" i="1"/>
  <c r="G173" i="1"/>
  <c r="D175" i="1"/>
  <c r="E175" i="1"/>
  <c r="F175" i="1"/>
  <c r="G175" i="1"/>
  <c r="D176" i="1"/>
  <c r="E176" i="1"/>
  <c r="F176" i="1"/>
  <c r="G176" i="1"/>
  <c r="D177" i="1"/>
  <c r="E177" i="1"/>
  <c r="F177" i="1"/>
  <c r="G177" i="1"/>
  <c r="D178" i="1"/>
  <c r="E178" i="1"/>
  <c r="F178" i="1"/>
  <c r="G178" i="1"/>
  <c r="D179" i="1"/>
  <c r="E179" i="1"/>
  <c r="F179" i="1"/>
  <c r="G179" i="1"/>
  <c r="D180" i="1"/>
  <c r="E180" i="1"/>
  <c r="F180" i="1"/>
  <c r="G180" i="1"/>
  <c r="D181" i="1"/>
  <c r="E181" i="1"/>
  <c r="F181" i="1"/>
  <c r="G181" i="1"/>
  <c r="D182" i="1"/>
  <c r="E182" i="1"/>
  <c r="F182" i="1"/>
  <c r="G182" i="1"/>
  <c r="D184" i="1"/>
  <c r="E184" i="1"/>
  <c r="F184" i="1"/>
  <c r="G184" i="1"/>
  <c r="D185" i="1"/>
  <c r="E185" i="1"/>
  <c r="F185" i="1"/>
  <c r="G185" i="1"/>
  <c r="D186" i="1"/>
  <c r="E186" i="1"/>
  <c r="F186" i="1"/>
  <c r="G186" i="1"/>
  <c r="D187" i="1"/>
  <c r="E187" i="1"/>
  <c r="F187" i="1"/>
  <c r="G187" i="1"/>
  <c r="D188" i="1"/>
  <c r="E188" i="1"/>
  <c r="F188" i="1"/>
  <c r="G188" i="1"/>
  <c r="D189" i="1"/>
  <c r="E189" i="1"/>
  <c r="F189" i="1"/>
  <c r="G189" i="1"/>
  <c r="D190" i="1"/>
  <c r="E190" i="1"/>
  <c r="F190" i="1"/>
  <c r="G190" i="1"/>
  <c r="D191" i="1"/>
  <c r="E191" i="1"/>
  <c r="F191" i="1"/>
  <c r="G191" i="1"/>
  <c r="D192" i="1"/>
  <c r="E192" i="1"/>
  <c r="F192" i="1"/>
  <c r="G192" i="1"/>
  <c r="D193" i="1"/>
  <c r="E193" i="1"/>
  <c r="F193" i="1"/>
  <c r="G193" i="1"/>
  <c r="D194" i="1"/>
  <c r="E194" i="1"/>
  <c r="F194" i="1"/>
  <c r="G194" i="1"/>
  <c r="D195" i="1"/>
  <c r="E195" i="1"/>
  <c r="F195" i="1"/>
  <c r="G195" i="1"/>
  <c r="D196" i="1"/>
  <c r="E196" i="1"/>
  <c r="F196" i="1"/>
  <c r="G196" i="1"/>
  <c r="D197" i="1"/>
  <c r="E197" i="1"/>
  <c r="F197" i="1"/>
  <c r="G197" i="1"/>
  <c r="D198" i="1"/>
  <c r="E198" i="1"/>
  <c r="F198" i="1"/>
  <c r="G198" i="1"/>
  <c r="D199" i="1"/>
  <c r="E199" i="1"/>
  <c r="F199" i="1"/>
  <c r="G199" i="1"/>
  <c r="D200" i="1"/>
  <c r="E200" i="1"/>
  <c r="F200" i="1"/>
  <c r="G200" i="1"/>
  <c r="D201" i="1"/>
  <c r="E201" i="1"/>
  <c r="F201" i="1"/>
  <c r="G201" i="1"/>
  <c r="D202" i="1"/>
  <c r="E202" i="1"/>
  <c r="F202" i="1"/>
  <c r="G202" i="1"/>
  <c r="D203" i="1"/>
  <c r="E203" i="1"/>
  <c r="F203" i="1"/>
  <c r="G203" i="1"/>
  <c r="D204" i="1"/>
  <c r="E204" i="1"/>
  <c r="F204" i="1"/>
  <c r="G204" i="1"/>
  <c r="D205" i="1"/>
  <c r="E205" i="1"/>
  <c r="F205" i="1"/>
  <c r="G205" i="1"/>
  <c r="D206" i="1"/>
  <c r="E206" i="1"/>
  <c r="F206" i="1"/>
  <c r="G206" i="1"/>
  <c r="D207" i="1"/>
  <c r="E207" i="1"/>
  <c r="F207" i="1"/>
  <c r="G207" i="1"/>
  <c r="D208" i="1"/>
  <c r="E208" i="1"/>
  <c r="F208" i="1"/>
  <c r="G208" i="1"/>
  <c r="D209" i="1"/>
  <c r="E209" i="1"/>
  <c r="F209" i="1"/>
  <c r="G209" i="1"/>
  <c r="D210" i="1"/>
  <c r="E210" i="1"/>
  <c r="F210" i="1"/>
  <c r="G210" i="1"/>
  <c r="D211" i="1"/>
  <c r="E211" i="1"/>
  <c r="F211" i="1"/>
  <c r="G211" i="1"/>
  <c r="D212" i="1"/>
  <c r="E212" i="1"/>
  <c r="F212" i="1"/>
  <c r="G212" i="1"/>
  <c r="D213" i="1"/>
  <c r="E213" i="1"/>
  <c r="F213" i="1"/>
  <c r="G213" i="1"/>
  <c r="D214" i="1"/>
  <c r="E214" i="1"/>
  <c r="F214" i="1"/>
  <c r="G214" i="1"/>
  <c r="D215" i="1"/>
  <c r="E215" i="1"/>
  <c r="F215" i="1"/>
  <c r="G215" i="1"/>
  <c r="D216" i="1"/>
  <c r="E216" i="1"/>
  <c r="F216" i="1"/>
  <c r="G216" i="1"/>
  <c r="D217" i="1"/>
  <c r="E217" i="1"/>
  <c r="F217" i="1"/>
  <c r="G217" i="1"/>
  <c r="D218" i="1"/>
  <c r="E218" i="1"/>
  <c r="F218" i="1"/>
  <c r="G218" i="1"/>
  <c r="D219" i="1"/>
  <c r="E219" i="1"/>
  <c r="F219" i="1"/>
  <c r="G219" i="1"/>
  <c r="D220" i="1"/>
  <c r="E220" i="1"/>
  <c r="F220" i="1"/>
  <c r="G220" i="1"/>
  <c r="D221" i="1"/>
  <c r="E221" i="1"/>
  <c r="F221" i="1"/>
  <c r="G221" i="1"/>
  <c r="D222" i="1"/>
  <c r="E222" i="1"/>
  <c r="F222" i="1"/>
  <c r="G222" i="1"/>
  <c r="D223" i="1"/>
  <c r="E223" i="1"/>
  <c r="F223" i="1"/>
  <c r="G223" i="1"/>
  <c r="D224" i="1"/>
  <c r="E224" i="1"/>
  <c r="F224" i="1"/>
  <c r="G224" i="1"/>
  <c r="D225" i="1"/>
  <c r="E225" i="1"/>
  <c r="F225" i="1"/>
  <c r="G225" i="1"/>
  <c r="D227" i="1"/>
  <c r="E227" i="1"/>
  <c r="F227" i="1"/>
  <c r="G227" i="1"/>
  <c r="D234" i="1"/>
  <c r="E234" i="1"/>
  <c r="F234" i="1"/>
  <c r="G234" i="1"/>
  <c r="D235" i="1"/>
  <c r="E235" i="1"/>
  <c r="F235" i="1"/>
  <c r="G235" i="1"/>
  <c r="D236" i="1"/>
  <c r="E236" i="1"/>
  <c r="F236" i="1"/>
  <c r="G236" i="1"/>
  <c r="D237" i="1"/>
  <c r="E237" i="1"/>
  <c r="F237" i="1"/>
  <c r="G237" i="1"/>
  <c r="D238" i="1"/>
  <c r="E238" i="1"/>
  <c r="F238" i="1"/>
  <c r="G238" i="1"/>
  <c r="D239" i="1"/>
  <c r="E239" i="1"/>
  <c r="F239" i="1"/>
  <c r="G239" i="1"/>
  <c r="D240" i="1"/>
  <c r="E240" i="1"/>
  <c r="F240" i="1"/>
  <c r="G240" i="1"/>
  <c r="D241" i="1"/>
  <c r="E241" i="1"/>
  <c r="F241" i="1"/>
  <c r="G241" i="1"/>
  <c r="D242" i="1"/>
  <c r="E242" i="1"/>
  <c r="F242" i="1"/>
  <c r="G242" i="1"/>
  <c r="D243" i="1"/>
  <c r="E243" i="1"/>
  <c r="F243" i="1"/>
  <c r="G243" i="1"/>
  <c r="D244" i="1"/>
  <c r="E244" i="1"/>
  <c r="F244" i="1"/>
  <c r="G244" i="1"/>
  <c r="D245" i="1"/>
  <c r="E245" i="1"/>
  <c r="F245" i="1"/>
  <c r="G245" i="1"/>
  <c r="D246" i="1"/>
  <c r="E246" i="1"/>
  <c r="F246" i="1"/>
  <c r="G246" i="1"/>
  <c r="D247" i="1"/>
  <c r="E247" i="1"/>
  <c r="F247" i="1"/>
  <c r="G247" i="1"/>
  <c r="D248" i="1"/>
  <c r="E248" i="1"/>
  <c r="F248" i="1"/>
  <c r="G248" i="1"/>
  <c r="D249" i="1"/>
  <c r="E249" i="1"/>
  <c r="F249" i="1"/>
  <c r="G249" i="1"/>
  <c r="D250" i="1"/>
  <c r="E250" i="1"/>
  <c r="F250" i="1"/>
  <c r="G250" i="1"/>
  <c r="D251" i="1"/>
  <c r="E251" i="1"/>
  <c r="F251" i="1"/>
  <c r="G251" i="1"/>
  <c r="D252" i="1"/>
  <c r="E252" i="1"/>
  <c r="F252" i="1"/>
  <c r="G252" i="1"/>
  <c r="D253" i="1"/>
  <c r="E253" i="1"/>
  <c r="F253" i="1"/>
  <c r="G253" i="1"/>
  <c r="D254" i="1"/>
  <c r="E254" i="1"/>
  <c r="F254" i="1"/>
  <c r="G254" i="1"/>
  <c r="D255" i="1"/>
  <c r="E255" i="1"/>
  <c r="F255" i="1"/>
  <c r="G255" i="1"/>
  <c r="D256" i="1"/>
  <c r="E256" i="1"/>
  <c r="F256" i="1"/>
  <c r="G256" i="1"/>
  <c r="D257" i="1"/>
  <c r="E257" i="1"/>
  <c r="F257" i="1"/>
  <c r="G257" i="1"/>
  <c r="D258" i="1"/>
  <c r="E258" i="1"/>
  <c r="F258" i="1"/>
  <c r="G258" i="1"/>
  <c r="D259" i="1"/>
  <c r="E259" i="1"/>
  <c r="F259" i="1"/>
  <c r="G259" i="1"/>
  <c r="D260" i="1"/>
  <c r="E260" i="1"/>
  <c r="F260" i="1"/>
  <c r="G260" i="1"/>
  <c r="D261" i="1"/>
  <c r="E261" i="1"/>
  <c r="F261" i="1"/>
  <c r="G261" i="1"/>
  <c r="D262" i="1"/>
  <c r="E262" i="1"/>
  <c r="F262" i="1"/>
  <c r="G262" i="1"/>
  <c r="D263" i="1"/>
  <c r="E263" i="1"/>
  <c r="F263" i="1"/>
  <c r="G263" i="1"/>
  <c r="D264" i="1"/>
  <c r="E264" i="1"/>
  <c r="F264" i="1"/>
  <c r="G264" i="1"/>
  <c r="D265" i="1"/>
  <c r="E265" i="1"/>
  <c r="F265" i="1"/>
  <c r="G265" i="1"/>
  <c r="D266" i="1"/>
  <c r="E266" i="1"/>
  <c r="F266" i="1"/>
  <c r="G266" i="1"/>
  <c r="D267" i="1"/>
  <c r="E267" i="1"/>
  <c r="F267" i="1"/>
  <c r="G267" i="1"/>
  <c r="D268" i="1"/>
  <c r="E268" i="1"/>
  <c r="F268" i="1"/>
  <c r="G268" i="1"/>
  <c r="D269" i="1"/>
  <c r="E269" i="1"/>
  <c r="F269" i="1"/>
  <c r="G269" i="1"/>
  <c r="D270" i="1"/>
  <c r="E270" i="1"/>
  <c r="F270" i="1"/>
  <c r="G270" i="1"/>
  <c r="D271" i="1"/>
  <c r="E271" i="1"/>
  <c r="F271" i="1"/>
  <c r="G271" i="1"/>
  <c r="D272" i="1"/>
  <c r="E272" i="1"/>
  <c r="F272" i="1"/>
  <c r="G272" i="1"/>
  <c r="D273" i="1"/>
  <c r="E273" i="1"/>
  <c r="F273" i="1"/>
  <c r="G273" i="1"/>
  <c r="D274" i="1"/>
  <c r="E274" i="1"/>
  <c r="F274" i="1"/>
  <c r="G274" i="1"/>
  <c r="D275" i="1"/>
  <c r="E275" i="1"/>
  <c r="F275" i="1"/>
  <c r="G275" i="1"/>
  <c r="D276" i="1"/>
  <c r="E276" i="1"/>
  <c r="F276" i="1"/>
  <c r="G276" i="1"/>
  <c r="D277" i="1"/>
  <c r="E277" i="1"/>
  <c r="F277" i="1"/>
  <c r="G277" i="1"/>
  <c r="D278" i="1"/>
  <c r="E278" i="1"/>
  <c r="F278" i="1"/>
  <c r="G278" i="1"/>
  <c r="D279" i="1"/>
  <c r="E279" i="1"/>
  <c r="F279" i="1"/>
  <c r="G279" i="1"/>
  <c r="D280" i="1"/>
  <c r="E280" i="1"/>
  <c r="F280" i="1"/>
  <c r="G280" i="1"/>
  <c r="D281" i="1"/>
  <c r="E281" i="1"/>
  <c r="F281" i="1"/>
  <c r="G281" i="1"/>
  <c r="D282" i="1"/>
  <c r="E282" i="1"/>
  <c r="F282" i="1"/>
  <c r="G282" i="1"/>
  <c r="D283" i="1"/>
  <c r="E283" i="1"/>
  <c r="F283" i="1"/>
  <c r="G283" i="1"/>
  <c r="D284" i="1"/>
  <c r="E284" i="1"/>
  <c r="F284" i="1"/>
  <c r="G284" i="1"/>
  <c r="D285" i="1"/>
  <c r="E285" i="1"/>
  <c r="F285" i="1"/>
  <c r="G285" i="1"/>
  <c r="D286" i="1"/>
  <c r="E286" i="1"/>
  <c r="F286" i="1"/>
  <c r="G286" i="1"/>
  <c r="D287" i="1"/>
  <c r="E287" i="1"/>
  <c r="F287" i="1"/>
  <c r="B55" i="2"/>
  <c r="D55" i="2"/>
  <c r="E55" i="2"/>
  <c r="F55" i="2"/>
  <c r="G55" i="2"/>
  <c r="G56" i="2" s="1"/>
  <c r="G171" i="2" s="1"/>
  <c r="B56" i="2"/>
  <c r="D56" i="2"/>
  <c r="E56" i="2"/>
  <c r="F56" i="2"/>
  <c r="D60" i="2"/>
  <c r="E60" i="2"/>
  <c r="F60" i="2"/>
  <c r="G60" i="2"/>
  <c r="D61" i="2"/>
  <c r="E61" i="2"/>
  <c r="F61" i="2"/>
  <c r="G61" i="2"/>
  <c r="D62" i="2"/>
  <c r="E62" i="2"/>
  <c r="F62" i="2"/>
  <c r="G62" i="2"/>
  <c r="D63" i="2"/>
  <c r="E63" i="2"/>
  <c r="F63" i="2"/>
  <c r="G63" i="2"/>
  <c r="D64" i="2"/>
  <c r="E64" i="2"/>
  <c r="F64" i="2"/>
  <c r="G64" i="2"/>
  <c r="D65" i="2"/>
  <c r="E65" i="2"/>
  <c r="F65" i="2"/>
  <c r="G65" i="2"/>
  <c r="D66" i="2"/>
  <c r="E66" i="2"/>
  <c r="F66" i="2"/>
  <c r="G66" i="2"/>
  <c r="D67" i="2"/>
  <c r="E67" i="2"/>
  <c r="F67" i="2"/>
  <c r="G67" i="2"/>
  <c r="D69" i="2"/>
  <c r="E69" i="2"/>
  <c r="F69" i="2"/>
  <c r="G69" i="2"/>
  <c r="D70" i="2"/>
  <c r="E70" i="2"/>
  <c r="F70" i="2"/>
  <c r="G70" i="2"/>
  <c r="D71" i="2"/>
  <c r="E71" i="2"/>
  <c r="F71" i="2"/>
  <c r="G71" i="2"/>
  <c r="D72" i="2"/>
  <c r="E72" i="2"/>
  <c r="F72" i="2"/>
  <c r="G72" i="2"/>
  <c r="D73" i="2"/>
  <c r="E73" i="2"/>
  <c r="F73" i="2"/>
  <c r="G73" i="2"/>
  <c r="D74" i="2"/>
  <c r="E74" i="2"/>
  <c r="F74" i="2"/>
  <c r="G74" i="2"/>
  <c r="D75" i="2"/>
  <c r="E75" i="2"/>
  <c r="F75" i="2"/>
  <c r="G75" i="2"/>
  <c r="D76" i="2"/>
  <c r="E76" i="2"/>
  <c r="F76" i="2"/>
  <c r="G76" i="2"/>
  <c r="D77" i="2"/>
  <c r="E77" i="2"/>
  <c r="F77" i="2"/>
  <c r="G77" i="2"/>
  <c r="D78" i="2"/>
  <c r="E78" i="2"/>
  <c r="F78" i="2"/>
  <c r="G78" i="2"/>
  <c r="D79" i="2"/>
  <c r="E79" i="2"/>
  <c r="F79" i="2"/>
  <c r="G79" i="2"/>
  <c r="D80" i="2"/>
  <c r="E80" i="2"/>
  <c r="F80" i="2"/>
  <c r="G80" i="2"/>
  <c r="D81" i="2"/>
  <c r="E81" i="2"/>
  <c r="F81" i="2"/>
  <c r="G81" i="2"/>
  <c r="D82" i="2"/>
  <c r="E82" i="2"/>
  <c r="F82" i="2"/>
  <c r="G82" i="2"/>
  <c r="D83" i="2"/>
  <c r="E83" i="2"/>
  <c r="F83" i="2"/>
  <c r="G83" i="2"/>
  <c r="D84" i="2"/>
  <c r="E84" i="2"/>
  <c r="F84" i="2"/>
  <c r="G84" i="2"/>
  <c r="D85" i="2"/>
  <c r="E85" i="2"/>
  <c r="F85" i="2"/>
  <c r="G85" i="2"/>
  <c r="D86" i="2"/>
  <c r="E86" i="2"/>
  <c r="F86" i="2"/>
  <c r="G86" i="2"/>
  <c r="D87" i="2"/>
  <c r="E87" i="2"/>
  <c r="F87" i="2"/>
  <c r="G87" i="2"/>
  <c r="D88" i="2"/>
  <c r="E88" i="2"/>
  <c r="F88" i="2"/>
  <c r="G88" i="2"/>
  <c r="D89" i="2"/>
  <c r="E89" i="2"/>
  <c r="F89" i="2"/>
  <c r="G89" i="2"/>
  <c r="D90" i="2"/>
  <c r="E90" i="2"/>
  <c r="F90" i="2"/>
  <c r="G90" i="2"/>
  <c r="D91" i="2"/>
  <c r="E91" i="2"/>
  <c r="F91" i="2"/>
  <c r="G91" i="2"/>
  <c r="D92" i="2"/>
  <c r="E92" i="2"/>
  <c r="F92" i="2"/>
  <c r="G92" i="2"/>
  <c r="D93" i="2"/>
  <c r="E93" i="2"/>
  <c r="F93" i="2"/>
  <c r="G93" i="2"/>
  <c r="D94" i="2"/>
  <c r="E94" i="2"/>
  <c r="F94" i="2"/>
  <c r="G94" i="2"/>
  <c r="D95" i="2"/>
  <c r="E95" i="2"/>
  <c r="F95" i="2"/>
  <c r="G95" i="2"/>
  <c r="D96" i="2"/>
  <c r="E96" i="2"/>
  <c r="F96" i="2"/>
  <c r="G96" i="2"/>
  <c r="D97" i="2"/>
  <c r="E97" i="2"/>
  <c r="F97" i="2"/>
  <c r="G97" i="2"/>
  <c r="D98" i="2"/>
  <c r="E98" i="2"/>
  <c r="F98" i="2"/>
  <c r="G98" i="2"/>
  <c r="D99" i="2"/>
  <c r="E99" i="2"/>
  <c r="F99" i="2"/>
  <c r="G99" i="2"/>
  <c r="D100" i="2"/>
  <c r="E100" i="2"/>
  <c r="F100" i="2"/>
  <c r="G100" i="2"/>
  <c r="D101" i="2"/>
  <c r="E101" i="2"/>
  <c r="F101" i="2"/>
  <c r="G101" i="2"/>
  <c r="D102" i="2"/>
  <c r="E102" i="2"/>
  <c r="F102" i="2"/>
  <c r="G102" i="2"/>
  <c r="D103" i="2"/>
  <c r="E103" i="2"/>
  <c r="F103" i="2"/>
  <c r="G103" i="2"/>
  <c r="D104" i="2"/>
  <c r="E104" i="2"/>
  <c r="F104" i="2"/>
  <c r="G104" i="2"/>
  <c r="D105" i="2"/>
  <c r="E105" i="2"/>
  <c r="F105" i="2"/>
  <c r="G105" i="2"/>
  <c r="D106" i="2"/>
  <c r="E106" i="2"/>
  <c r="F106" i="2"/>
  <c r="G106" i="2"/>
  <c r="D107" i="2"/>
  <c r="E107" i="2"/>
  <c r="F107" i="2"/>
  <c r="G107" i="2"/>
  <c r="D108" i="2"/>
  <c r="E108" i="2"/>
  <c r="F108" i="2"/>
  <c r="G108" i="2"/>
  <c r="D109" i="2"/>
  <c r="E109" i="2"/>
  <c r="F109" i="2"/>
  <c r="G109" i="2"/>
  <c r="D110" i="2"/>
  <c r="E110" i="2"/>
  <c r="F110" i="2"/>
  <c r="G110" i="2"/>
  <c r="D112" i="2"/>
  <c r="E112" i="2"/>
  <c r="F112" i="2"/>
  <c r="G112" i="2"/>
  <c r="D113" i="2"/>
  <c r="E113" i="2"/>
  <c r="F113" i="2"/>
  <c r="G113" i="2"/>
  <c r="D116" i="2"/>
  <c r="E116" i="2"/>
  <c r="F116" i="2"/>
  <c r="G116" i="2"/>
  <c r="D118" i="2"/>
  <c r="E118" i="2"/>
  <c r="F118" i="2"/>
  <c r="G118" i="2"/>
  <c r="D119" i="2"/>
  <c r="E119" i="2"/>
  <c r="F119" i="2"/>
  <c r="G119" i="2"/>
  <c r="D120" i="2"/>
  <c r="E120" i="2"/>
  <c r="F120" i="2"/>
  <c r="G120" i="2"/>
  <c r="D121" i="2"/>
  <c r="E121" i="2"/>
  <c r="F121" i="2"/>
  <c r="G121" i="2"/>
  <c r="D122" i="2"/>
  <c r="E122" i="2"/>
  <c r="F122" i="2"/>
  <c r="G122" i="2"/>
  <c r="D123" i="2"/>
  <c r="E123" i="2"/>
  <c r="F123" i="2"/>
  <c r="G123" i="2"/>
  <c r="D124" i="2"/>
  <c r="E124" i="2"/>
  <c r="F124" i="2"/>
  <c r="G124" i="2"/>
  <c r="D125" i="2"/>
  <c r="E125" i="2"/>
  <c r="F125" i="2"/>
  <c r="G125" i="2"/>
  <c r="D126" i="2"/>
  <c r="E126" i="2"/>
  <c r="F126" i="2"/>
  <c r="G126" i="2"/>
  <c r="D127" i="2"/>
  <c r="E127" i="2"/>
  <c r="F127" i="2"/>
  <c r="G127" i="2"/>
  <c r="D128" i="2"/>
  <c r="E128" i="2"/>
  <c r="F128" i="2"/>
  <c r="G128" i="2"/>
  <c r="D129" i="2"/>
  <c r="E129" i="2"/>
  <c r="F129" i="2"/>
  <c r="G129" i="2"/>
  <c r="D130" i="2"/>
  <c r="E130" i="2"/>
  <c r="F130" i="2"/>
  <c r="G130" i="2"/>
  <c r="D131" i="2"/>
  <c r="E131" i="2"/>
  <c r="F131" i="2"/>
  <c r="G131" i="2"/>
  <c r="D132" i="2"/>
  <c r="E132" i="2"/>
  <c r="F132" i="2"/>
  <c r="G132" i="2"/>
  <c r="D133" i="2"/>
  <c r="E133" i="2"/>
  <c r="F133" i="2"/>
  <c r="G133" i="2"/>
  <c r="D134" i="2"/>
  <c r="E134" i="2"/>
  <c r="F134" i="2"/>
  <c r="G134" i="2"/>
  <c r="D135" i="2"/>
  <c r="E135" i="2"/>
  <c r="F135" i="2"/>
  <c r="G135" i="2"/>
  <c r="D136" i="2"/>
  <c r="E136" i="2"/>
  <c r="F136" i="2"/>
  <c r="G136" i="2"/>
  <c r="D137" i="2"/>
  <c r="E137" i="2"/>
  <c r="F137" i="2"/>
  <c r="G137" i="2"/>
  <c r="D138" i="2"/>
  <c r="E138" i="2"/>
  <c r="F138" i="2"/>
  <c r="G138" i="2"/>
  <c r="D139" i="2"/>
  <c r="E139" i="2"/>
  <c r="F139" i="2"/>
  <c r="G139" i="2"/>
  <c r="D140" i="2"/>
  <c r="E140" i="2"/>
  <c r="F140" i="2"/>
  <c r="G140" i="2"/>
  <c r="D141" i="2"/>
  <c r="E141" i="2"/>
  <c r="F141" i="2"/>
  <c r="G141" i="2"/>
  <c r="D142" i="2"/>
  <c r="E142" i="2"/>
  <c r="F142" i="2"/>
  <c r="G142" i="2"/>
  <c r="D143" i="2"/>
  <c r="E143" i="2"/>
  <c r="F143" i="2"/>
  <c r="G143" i="2"/>
  <c r="D144" i="2"/>
  <c r="E144" i="2"/>
  <c r="F144" i="2"/>
  <c r="G144" i="2"/>
  <c r="D145" i="2"/>
  <c r="E145" i="2"/>
  <c r="F145" i="2"/>
  <c r="G145" i="2"/>
  <c r="D146" i="2"/>
  <c r="E146" i="2"/>
  <c r="F146" i="2"/>
  <c r="G146" i="2"/>
  <c r="D147" i="2"/>
  <c r="E147" i="2"/>
  <c r="F147" i="2"/>
  <c r="G147" i="2"/>
  <c r="D148" i="2"/>
  <c r="E148" i="2"/>
  <c r="F148" i="2"/>
  <c r="G148" i="2"/>
  <c r="D149" i="2"/>
  <c r="E149" i="2"/>
  <c r="F149" i="2"/>
  <c r="G149" i="2"/>
  <c r="D150" i="2"/>
  <c r="E150" i="2"/>
  <c r="F150" i="2"/>
  <c r="G150" i="2"/>
  <c r="D151" i="2"/>
  <c r="E151" i="2"/>
  <c r="F151" i="2"/>
  <c r="G151" i="2"/>
  <c r="D152" i="2"/>
  <c r="E152" i="2"/>
  <c r="F152" i="2"/>
  <c r="G152" i="2"/>
  <c r="D153" i="2"/>
  <c r="E153" i="2"/>
  <c r="F153" i="2"/>
  <c r="G153" i="2"/>
  <c r="D154" i="2"/>
  <c r="E154" i="2"/>
  <c r="F154" i="2"/>
  <c r="G154" i="2"/>
  <c r="D155" i="2"/>
  <c r="E155" i="2"/>
  <c r="F155" i="2"/>
  <c r="G155" i="2"/>
  <c r="D156" i="2"/>
  <c r="E156" i="2"/>
  <c r="F156" i="2"/>
  <c r="G156" i="2"/>
  <c r="D157" i="2"/>
  <c r="E157" i="2"/>
  <c r="F157" i="2"/>
  <c r="G157" i="2"/>
  <c r="D158" i="2"/>
  <c r="E158" i="2"/>
  <c r="F158" i="2"/>
  <c r="G158" i="2"/>
  <c r="D159" i="2"/>
  <c r="E159" i="2"/>
  <c r="F159" i="2"/>
  <c r="G159" i="2"/>
  <c r="D160" i="2"/>
  <c r="E160" i="2"/>
  <c r="F160" i="2"/>
  <c r="G160" i="2"/>
  <c r="D161" i="2"/>
  <c r="E161" i="2"/>
  <c r="F161" i="2"/>
  <c r="G161" i="2"/>
  <c r="D162" i="2"/>
  <c r="E162" i="2"/>
  <c r="F162" i="2"/>
  <c r="G162" i="2"/>
  <c r="D163" i="2"/>
  <c r="E163" i="2"/>
  <c r="F163" i="2"/>
  <c r="G163" i="2"/>
  <c r="D164" i="2"/>
  <c r="E164" i="2"/>
  <c r="F164" i="2"/>
  <c r="G164" i="2"/>
  <c r="D165" i="2"/>
  <c r="E165" i="2"/>
  <c r="F165" i="2"/>
  <c r="G165" i="2"/>
  <c r="D166" i="2"/>
  <c r="E166" i="2"/>
  <c r="F166" i="2"/>
  <c r="G166" i="2"/>
  <c r="D167" i="2"/>
  <c r="E167" i="2"/>
  <c r="F167" i="2"/>
  <c r="G167" i="2"/>
  <c r="D168" i="2"/>
  <c r="E168" i="2"/>
  <c r="F168" i="2"/>
  <c r="G168" i="2"/>
  <c r="D170" i="2"/>
  <c r="E170" i="2"/>
  <c r="F170" i="2"/>
  <c r="G170" i="2"/>
  <c r="D171" i="2"/>
  <c r="E171" i="2"/>
  <c r="F171" i="2"/>
  <c r="G57" i="1" l="1"/>
  <c r="H57" i="1"/>
  <c r="G287" i="1"/>
</calcChain>
</file>

<file path=xl/sharedStrings.xml><?xml version="1.0" encoding="utf-8"?>
<sst xmlns="http://schemas.openxmlformats.org/spreadsheetml/2006/main" count="601" uniqueCount="119">
  <si>
    <t xml:space="preserve">to some binding limit.  Originally the House liimit was 30,000 per Representative.  This gradually increased until a settlement was </t>
  </si>
  <si>
    <t xml:space="preserve">   Even if we acknowledge that re-apportionment takes into account changing population size among the states, the House limit of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</si>
  <si>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</si>
  <si>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</si>
  <si>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</si>
  <si>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</si>
  <si>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</si>
  <si>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</si>
  <si>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</si>
  <si>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</si>
  <si>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</si>
  <si>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</si>
  <si>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</si>
  <si>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</si>
  <si>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</si>
  <si>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</si>
  <si>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</si>
  <si>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</si>
  <si>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</si>
  <si>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</si>
  <si>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</si>
  <si>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</si>
  <si>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</si>
  <si>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</si>
  <si>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</si>
  <si>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</si>
  <si>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</si>
  <si>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Total</t>
  </si>
  <si>
    <t>Total Minus Puerto Rico</t>
  </si>
  <si>
    <t>U.S. Resident Population</t>
  </si>
  <si>
    <t>Area, in Sq.Miles</t>
  </si>
  <si>
    <t>Representatives Under Minimum Ratio Rule</t>
  </si>
  <si>
    <t xml:space="preserve">be even more dramatic over time.  As one illustration, if Congress had stayed with its original 30,000 population per Representative, </t>
  </si>
  <si>
    <t>Current Number of Senators</t>
  </si>
  <si>
    <t>Minimum Pop per Senator</t>
  </si>
  <si>
    <t>of Senate seats.  Table 2 below illustrates how the size of the Senate would expand beyond its current 100 member size to</t>
  </si>
  <si>
    <t>Table 2</t>
  </si>
  <si>
    <t>Minimum Population per Current Senate Rule of 2 Senators per State (100 Total Senate)</t>
  </si>
  <si>
    <t>Population per Representative under Current Rule</t>
  </si>
  <si>
    <t>Minimum Pop per Current Rep</t>
  </si>
  <si>
    <t>Revised Total Size of House</t>
  </si>
  <si>
    <t>Difference</t>
  </si>
  <si>
    <t>Actual Size of House</t>
  </si>
  <si>
    <t>District of Columbia*</t>
  </si>
  <si>
    <t>Puerto Rico*</t>
  </si>
  <si>
    <t>*We set aside here the continuing exclusion of the District of Columbia and Puerto Rico, and whose inclusion would give even larger numbers.</t>
  </si>
  <si>
    <t>Percent Difference</t>
  </si>
  <si>
    <t xml:space="preserve">Under the minimum representation size rule, the House would be increased by a minimum of over thirty percent as of 1980, and growing </t>
  </si>
  <si>
    <t>in subsequent years with the growth of population.  If we were to use a fixed number of population per Representative, the results would</t>
  </si>
  <si>
    <t>Is Congress becoming less representative over time?  Putting aside coalition politics and the role of money in elections, one way to</t>
  </si>
  <si>
    <t>address this question is in terms of prevailing apportionment rules.  Since the original adoption of the U.S. Constitution, states have</t>
  </si>
  <si>
    <t>been allotted two Senators each, while the number of representatives has been based on demographic re-apportionment subject</t>
  </si>
  <si>
    <t>What would be the effects of these minimal population ratios on the size of Congress, the distribtution of seats, and its effectiveness as</t>
  </si>
  <si>
    <t>an institution.</t>
  </si>
  <si>
    <t>House</t>
  </si>
  <si>
    <t>Senate</t>
  </si>
  <si>
    <t>First, it would be overall a much larger institution, reflecting the growing size of the U.S. population.  Secondly, it would shift the balance of popular</t>
  </si>
  <si>
    <t>representation from the House to the Senate.  If current term rules were to remain, public policy would reflect the longer six-year term perspective of the</t>
  </si>
  <si>
    <t>435 has meant that a fixed number of Representatives accounts for an ever growing number of citizens, thus complicating the</t>
  </si>
  <si>
    <t>question of accountability to inndividual constituents.</t>
  </si>
  <si>
    <t xml:space="preserve">    Below, we consider the effect of how to counter the effects of a growing population with a fixed number of Congressional</t>
  </si>
  <si>
    <t>Representatives.  If we take the minimum population per representative and then divide this into a state's population, we get a</t>
  </si>
  <si>
    <t>minimum number of Representative number that would be uniformly proportional across the states.  What this means is that instead</t>
  </si>
  <si>
    <t>of 435 Representatives, the number would increase in proportion to the minimum population per Representative as now used under</t>
  </si>
  <si>
    <t>the 435 House limit.  Table 1 below illustrates how the size of the House would increase over time and how the number of</t>
  </si>
  <si>
    <t>Represenatives per state would change significantly.</t>
  </si>
  <si>
    <t>Table 1</t>
  </si>
  <si>
    <t xml:space="preserve">     Making the Senate more representative would produce even more radical results.  If we calculate the number of people per </t>
  </si>
  <si>
    <t>the current two Senator per State rule, and then take the minimum ratio, we arrive at a much more substantial increase in the number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</si>
  <si>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</si>
  <si>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</si>
  <si>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</si>
  <si>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</si>
  <si>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</si>
  <si>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</si>
  <si>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</si>
  <si>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</si>
  <si>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</si>
  <si>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</si>
  <si>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</si>
  <si>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</si>
  <si>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</si>
  <si>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</si>
  <si>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</si>
  <si>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</si>
  <si>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</si>
  <si>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</si>
  <si>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</si>
  <si>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</si>
  <si>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</si>
  <si>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</si>
  <si>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</si>
  <si>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</si>
  <si>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</si>
  <si>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</si>
  <si>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</si>
  <si>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Senate in contrast to the two-year cycle of the House. Thirdly, reducing representational disparities in the House and Senate across the</t>
  </si>
  <si>
    <t xml:space="preserve">States would also tend toshift more power from rural to urban areas, assuming that the proportionality principle were to apply to the size of </t>
  </si>
  <si>
    <t>newly defined electoral districts in the House.  But the use of proportional representation in the Senate would make this shift from rural to urban</t>
  </si>
  <si>
    <t>representation even more dramatic.  Since urbanization rates have continued to increase as population has grown, this would be consistent with</t>
  </si>
  <si>
    <t>representative principles, but it also would most likely have significant effects on agricultural policy, for example.</t>
  </si>
  <si>
    <t>Now all of this calculation being done, the likelihood of a Constitutional Convention to bring it about is so small as to leave this as an exercise in</t>
  </si>
  <si>
    <t>political thought rather than a likely program of change, at least in the near future.</t>
  </si>
  <si>
    <t>Calculating the Size of Congress Using Demographic Proportionality Rules</t>
  </si>
  <si>
    <t xml:space="preserve">made in the early twentieth century that the number of Representatives would be set at 435, while the Senate has remained at 100 </t>
  </si>
  <si>
    <t xml:space="preserve">since the ratification of the Constitution, and which has been applied as each territory was incorporated into the Union..  </t>
  </si>
  <si>
    <t>as envisioned by the Constitutional framers, the size of the House today would be over 10,000.</t>
  </si>
  <si>
    <t>Minimum Pop per Rep</t>
  </si>
  <si>
    <t>Representatives Under Constitution Origination Rule</t>
  </si>
  <si>
    <t>Population per Senator</t>
  </si>
  <si>
    <t>Minimum Population per current 2 Senator rule</t>
  </si>
  <si>
    <t>Number of Revised Senators</t>
  </si>
  <si>
    <t>Revised minus actual</t>
  </si>
  <si>
    <t>Average</t>
  </si>
  <si>
    <t>Minimum</t>
  </si>
  <si>
    <t>Revised Number of Senators</t>
  </si>
  <si>
    <t>Actual</t>
  </si>
  <si>
    <t xml:space="preserve">something over 1,000 under a demographic proportionality rule based on the minimum population per current Senator. </t>
  </si>
  <si>
    <t>The large increase in the size of the Senate reflects the historical legacy of two Senators per small population states such as Alaska and Vermont.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</si>
</sst>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2"/>
      <name val="Helv"/>
    </font>
    <font>
      <b/>
      <sz val="12"/>
      <name val="Helv"/>
    </font>
    <font>
      <i/>
      <sz val="12"/>
      <name val="Helv"/>
    </font>
    <font>
      <b/>
      <sz val="18"/>
      <name val="Helv"/>
    </font>
    <font>
      <b/>
      <sz val="14"/>
      <name val="Helv"/>
    </font>
  </fonts>
  <fills count="3">
    <fill>
      <patternFill patternType="none"/>
    </fill>
    <fill>
      <patternFill patternType="gray125"/>
    </fill>
    <fill>
      <patternFill patternType="lightGray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3" fontId="2" fillId="0" borderId="0" xfId="0" applyNumberFormat="1" applyFont="1"/>
    <xf numFmtId="0" fontId="0" fillId="0" borderId="0" xfId="0" applyAlignment="1">
      <alignment horizontal="left"/>
    </xf>
    <xf numFmtId="3" fontId="2" fillId="0" borderId="0" xfId="0" applyNumberFormat="1" applyFont="1" applyAlignment="1">
      <alignment horizontal="right"/>
    </xf>
    <xf numFmtId="1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1" fontId="0" fillId="0" borderId="1" xfId="0" applyNumberFormat="1" applyBorder="1"/>
    <xf numFmtId="1" fontId="0" fillId="2" borderId="1" xfId="0" applyNumberFormat="1" applyFill="1" applyBorder="1"/>
    <xf numFmtId="3" fontId="0" fillId="0" borderId="1" xfId="0" applyNumberFormat="1" applyBorder="1"/>
    <xf numFmtId="3" fontId="0" fillId="2" borderId="1" xfId="0" applyNumberFormat="1" applyFill="1" applyBorder="1"/>
    <xf numFmtId="3" fontId="1" fillId="0" borderId="1" xfId="0" applyNumberFormat="1" applyFont="1" applyBorder="1"/>
    <xf numFmtId="3" fontId="0" fillId="0" borderId="1" xfId="0" applyNumberForma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/>
    <xf numFmtId="3" fontId="1" fillId="0" borderId="1" xfId="0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9"/>
  <sheetViews>
    <sheetView tabSelected="1" workbookViewId="0">
      <selection activeCell="K3" sqref="K3"/>
    </sheetView>
  </sheetViews>
  <sheetFormatPr baseColWidth="10" defaultRowHeight="16"/>
  <cols>
    <col min="1" max="1" width="7" customWidth="1"/>
    <col min="4" max="4" width="21.140625" customWidth="1"/>
    <col min="10" max="10" width="6" customWidth="1"/>
    <col min="11" max="11" width="4.5703125" customWidth="1"/>
  </cols>
  <sheetData>
    <row r="1" spans="2:6" ht="23">
      <c r="D1" s="1"/>
      <c r="E1" s="13" t="s">
        <v>103</v>
      </c>
    </row>
    <row r="2" spans="2:6">
      <c r="B2" t="s">
        <v>49</v>
      </c>
      <c r="D2" s="1"/>
      <c r="F2" s="3"/>
    </row>
    <row r="3" spans="2:6">
      <c r="B3" t="s">
        <v>50</v>
      </c>
      <c r="D3" s="1"/>
      <c r="F3" s="3"/>
    </row>
    <row r="4" spans="2:6">
      <c r="B4" t="s">
        <v>51</v>
      </c>
      <c r="D4" s="11"/>
    </row>
    <row r="5" spans="2:6">
      <c r="B5" t="s">
        <v>0</v>
      </c>
      <c r="D5" s="11"/>
    </row>
    <row r="6" spans="2:6">
      <c r="B6" t="s">
        <v>104</v>
      </c>
      <c r="D6" s="11"/>
    </row>
    <row r="7" spans="2:6">
      <c r="B7" t="s">
        <v>105</v>
      </c>
      <c r="D7" s="11"/>
    </row>
    <row r="8" spans="2:6">
      <c r="B8" t="s">
        <v>1</v>
      </c>
      <c r="D8" s="11"/>
    </row>
    <row r="9" spans="2:6">
      <c r="B9" t="s">
        <v>58</v>
      </c>
      <c r="D9" s="11"/>
    </row>
    <row r="10" spans="2:6">
      <c r="B10" t="s">
        <v>59</v>
      </c>
      <c r="D10" s="11"/>
    </row>
    <row r="11" spans="2:6">
      <c r="B11" t="s">
        <v>60</v>
      </c>
      <c r="D11" s="11"/>
    </row>
    <row r="12" spans="2:6">
      <c r="B12" t="s">
        <v>61</v>
      </c>
      <c r="D12" s="11"/>
    </row>
    <row r="13" spans="2:6">
      <c r="B13" t="s">
        <v>62</v>
      </c>
      <c r="D13" s="11"/>
    </row>
    <row r="14" spans="2:6">
      <c r="B14" t="s">
        <v>63</v>
      </c>
      <c r="D14" s="11"/>
    </row>
    <row r="15" spans="2:6">
      <c r="B15" t="s">
        <v>64</v>
      </c>
      <c r="D15" s="11"/>
    </row>
    <row r="16" spans="2:6">
      <c r="B16" t="s">
        <v>65</v>
      </c>
      <c r="D16" s="11"/>
    </row>
    <row r="17" spans="4:8" ht="18">
      <c r="D17" s="11"/>
      <c r="F17" s="14" t="s">
        <v>66</v>
      </c>
    </row>
    <row r="18" spans="4:8">
      <c r="D18" s="1" t="s">
        <v>39</v>
      </c>
      <c r="E18" s="23">
        <v>393500</v>
      </c>
      <c r="F18" s="23">
        <v>454000</v>
      </c>
      <c r="G18" s="23">
        <v>493782</v>
      </c>
      <c r="H18" s="23">
        <v>526283.5</v>
      </c>
    </row>
    <row r="19" spans="4:8" ht="34">
      <c r="D19" s="16" t="s">
        <v>31</v>
      </c>
      <c r="E19" s="24">
        <v>1980</v>
      </c>
      <c r="F19" s="24">
        <v>1990</v>
      </c>
      <c r="G19" s="24">
        <v>2000</v>
      </c>
      <c r="H19" s="24">
        <v>2010</v>
      </c>
    </row>
    <row r="20" spans="4:8">
      <c r="D20" s="1" t="s">
        <v>69</v>
      </c>
      <c r="E20" s="18">
        <v>9.8958068614993646</v>
      </c>
      <c r="F20" s="18">
        <v>8.8986784140969171</v>
      </c>
      <c r="G20" s="18">
        <v>9.0062011170921572</v>
      </c>
      <c r="H20" s="18">
        <v>9.0820555841100852</v>
      </c>
    </row>
    <row r="21" spans="4:8">
      <c r="D21" s="1" t="s">
        <v>70</v>
      </c>
      <c r="E21" s="18">
        <v>1.0216010165184244</v>
      </c>
      <c r="F21" s="18">
        <v>1.2114537444933922</v>
      </c>
      <c r="G21" s="18">
        <v>1.2696534098043266</v>
      </c>
      <c r="H21" s="18">
        <v>1.3495216931558751</v>
      </c>
    </row>
    <row r="22" spans="4:8">
      <c r="D22" s="1" t="s">
        <v>71</v>
      </c>
      <c r="E22" s="18">
        <v>6.9072426937738243</v>
      </c>
      <c r="F22" s="18">
        <v>8.072687224669604</v>
      </c>
      <c r="G22" s="18">
        <v>10.390480009396859</v>
      </c>
      <c r="H22" s="18">
        <v>12.145577431175402</v>
      </c>
    </row>
    <row r="23" spans="4:8">
      <c r="D23" s="1" t="s">
        <v>72</v>
      </c>
      <c r="E23" s="18">
        <v>5.8094027954256671</v>
      </c>
      <c r="F23" s="18">
        <v>5.1784140969162999</v>
      </c>
      <c r="G23" s="18">
        <v>5.4141301221996754</v>
      </c>
      <c r="H23" s="18">
        <v>5.5405841148354451</v>
      </c>
    </row>
    <row r="24" spans="4:8">
      <c r="D24" s="1" t="s">
        <v>73</v>
      </c>
      <c r="E24" s="18">
        <v>60.147395171537482</v>
      </c>
      <c r="F24" s="18">
        <v>65.662995594713649</v>
      </c>
      <c r="G24" s="18">
        <v>68.596360337152831</v>
      </c>
      <c r="H24" s="18">
        <v>70.786859173810313</v>
      </c>
    </row>
    <row r="25" spans="4:8">
      <c r="D25" s="1" t="s">
        <v>74</v>
      </c>
      <c r="E25" s="18">
        <v>7.3443456162642944</v>
      </c>
      <c r="F25" s="18">
        <v>7.2555066079295152</v>
      </c>
      <c r="G25" s="18">
        <v>8.7108501322445946</v>
      </c>
      <c r="H25" s="18">
        <v>9.5560586641990479</v>
      </c>
    </row>
    <row r="26" spans="4:8">
      <c r="D26" s="1" t="s">
        <v>75</v>
      </c>
      <c r="E26" s="18">
        <v>7.8983481575603554</v>
      </c>
      <c r="F26" s="18">
        <v>7.2400881057268727</v>
      </c>
      <c r="G26" s="18">
        <v>6.8968998464909612</v>
      </c>
      <c r="H26" s="18">
        <v>6.7912009401776796</v>
      </c>
    </row>
    <row r="27" spans="4:8">
      <c r="D27" s="1" t="s">
        <v>76</v>
      </c>
      <c r="E27" s="18">
        <v>1.5095298602287166</v>
      </c>
      <c r="F27" s="18">
        <v>1.4669603524229076</v>
      </c>
      <c r="G27" s="18">
        <v>1.586935125217201</v>
      </c>
      <c r="H27" s="18">
        <v>1.706179274098466</v>
      </c>
    </row>
    <row r="28" spans="4:8">
      <c r="D28" s="1" t="s">
        <v>43</v>
      </c>
      <c r="E28" s="19"/>
      <c r="F28" s="19"/>
      <c r="G28" s="19"/>
      <c r="H28" s="19"/>
    </row>
    <row r="29" spans="4:8">
      <c r="D29" s="1" t="s">
        <v>78</v>
      </c>
      <c r="E29" s="18">
        <v>24.767471410419315</v>
      </c>
      <c r="F29" s="18">
        <v>28.497797356828194</v>
      </c>
      <c r="G29" s="18">
        <v>32.367275437338748</v>
      </c>
      <c r="H29" s="18">
        <v>35.724680709161504</v>
      </c>
    </row>
    <row r="30" spans="4:8">
      <c r="D30" s="1" t="s">
        <v>79</v>
      </c>
      <c r="E30" s="18">
        <v>13.88310038119441</v>
      </c>
      <c r="F30" s="18">
        <v>14.268722466960352</v>
      </c>
      <c r="G30" s="18">
        <v>16.579083482184444</v>
      </c>
      <c r="H30" s="18">
        <v>18.407670010555147</v>
      </c>
    </row>
    <row r="31" spans="4:8">
      <c r="D31" s="1" t="s">
        <v>80</v>
      </c>
      <c r="E31" s="18">
        <v>2.4523506988564168</v>
      </c>
      <c r="F31" s="18">
        <v>2.4405286343612334</v>
      </c>
      <c r="G31" s="18">
        <v>2.4535868055133641</v>
      </c>
      <c r="H31" s="18">
        <v>2.5847304732145315</v>
      </c>
    </row>
    <row r="32" spans="4:8">
      <c r="D32" s="1" t="s">
        <v>81</v>
      </c>
      <c r="E32" s="18">
        <v>2.3989834815756037</v>
      </c>
      <c r="F32" s="18">
        <v>2.2180616740088106</v>
      </c>
      <c r="G32" s="18">
        <v>2.62049446921921</v>
      </c>
      <c r="H32" s="18">
        <v>2.9785885364067086</v>
      </c>
    </row>
    <row r="33" spans="4:8">
      <c r="D33" s="1" t="s">
        <v>82</v>
      </c>
      <c r="E33" s="18">
        <v>29.03939008894536</v>
      </c>
      <c r="F33" s="18">
        <v>25.178414096916299</v>
      </c>
      <c r="G33" s="18">
        <v>25.151368417641795</v>
      </c>
      <c r="H33" s="18">
        <v>24.379696494379932</v>
      </c>
    </row>
    <row r="34" spans="4:8">
      <c r="D34" s="1" t="s">
        <v>83</v>
      </c>
      <c r="E34" s="18">
        <v>13.95171537484117</v>
      </c>
      <c r="F34" s="18">
        <v>12.211453744493392</v>
      </c>
      <c r="G34" s="18">
        <v>12.31410825019948</v>
      </c>
      <c r="H34" s="18">
        <v>12.319979630750346</v>
      </c>
    </row>
    <row r="35" spans="4:8">
      <c r="D35" s="1" t="s">
        <v>84</v>
      </c>
      <c r="E35" s="18">
        <v>7.405336721728081</v>
      </c>
      <c r="F35" s="18">
        <v>6.1167400881057272</v>
      </c>
      <c r="G35" s="18">
        <v>5.9263480645305009</v>
      </c>
      <c r="H35" s="18">
        <v>5.7884296201571965</v>
      </c>
    </row>
    <row r="36" spans="4:8">
      <c r="D36" s="1" t="s">
        <v>85</v>
      </c>
      <c r="E36" s="18">
        <v>6.0076238881829731</v>
      </c>
      <c r="F36" s="18">
        <v>5.4581497797356828</v>
      </c>
      <c r="G36" s="18">
        <v>5.4445443535811346</v>
      </c>
      <c r="H36" s="18">
        <v>5.4212567941043179</v>
      </c>
    </row>
    <row r="37" spans="4:8">
      <c r="D37" s="1" t="s">
        <v>86</v>
      </c>
      <c r="E37" s="18">
        <v>9.3036848792884363</v>
      </c>
      <c r="F37" s="18">
        <v>8.1211453744493394</v>
      </c>
      <c r="G37" s="18">
        <v>8.1853307734992367</v>
      </c>
      <c r="H37" s="18">
        <v>8.2453031493482118</v>
      </c>
    </row>
    <row r="38" spans="4:8">
      <c r="D38" s="1" t="s">
        <v>87</v>
      </c>
      <c r="E38" s="18">
        <v>10.688691232528589</v>
      </c>
      <c r="F38" s="18">
        <v>9.2995594713656384</v>
      </c>
      <c r="G38" s="18">
        <v>9.050504068597073</v>
      </c>
      <c r="H38" s="18">
        <v>8.6139352649285037</v>
      </c>
    </row>
    <row r="39" spans="4:8">
      <c r="D39" s="1" t="s">
        <v>88</v>
      </c>
      <c r="E39" s="18">
        <v>2.8589580686149936</v>
      </c>
      <c r="F39" s="18">
        <v>2.7048458149779737</v>
      </c>
      <c r="G39" s="18">
        <v>2.5819551948025645</v>
      </c>
      <c r="H39" s="18">
        <v>2.5240407499000064</v>
      </c>
    </row>
    <row r="40" spans="4:8">
      <c r="D40" s="1" t="s">
        <v>89</v>
      </c>
      <c r="E40" s="18">
        <v>10.716645489199491</v>
      </c>
      <c r="F40" s="18">
        <v>10.530837004405287</v>
      </c>
      <c r="G40" s="18">
        <v>10.726365076086209</v>
      </c>
      <c r="H40" s="18">
        <v>10.9704218353796</v>
      </c>
    </row>
    <row r="41" spans="4:8">
      <c r="D41" s="1" t="s">
        <v>90</v>
      </c>
      <c r="E41" s="18">
        <v>14.579415501905972</v>
      </c>
      <c r="F41" s="18">
        <v>13.251101321585903</v>
      </c>
      <c r="G41" s="18">
        <v>12.858097297997903</v>
      </c>
      <c r="H41" s="18">
        <v>12.441258371201073</v>
      </c>
    </row>
    <row r="42" spans="4:8">
      <c r="D42" s="1" t="s">
        <v>91</v>
      </c>
      <c r="E42" s="18">
        <v>23.53748411689962</v>
      </c>
      <c r="F42" s="18">
        <v>20.473568281938327</v>
      </c>
      <c r="G42" s="18">
        <v>20.127189731500945</v>
      </c>
      <c r="H42" s="18">
        <v>18.780068157181443</v>
      </c>
    </row>
    <row r="43" spans="4:8">
      <c r="D43" s="1" t="s">
        <v>92</v>
      </c>
      <c r="E43" s="18">
        <v>10.358322744599747</v>
      </c>
      <c r="F43" s="18">
        <v>9.638766519823788</v>
      </c>
      <c r="G43" s="18">
        <v>9.9628560781883504</v>
      </c>
      <c r="H43" s="18">
        <v>10.078075789949713</v>
      </c>
    </row>
    <row r="44" spans="4:8">
      <c r="D44" s="1" t="s">
        <v>93</v>
      </c>
      <c r="E44" s="18">
        <v>6.4066073697585768</v>
      </c>
      <c r="F44" s="18">
        <v>5.6718061674008808</v>
      </c>
      <c r="G44" s="18">
        <v>5.7609592897270456</v>
      </c>
      <c r="H44" s="18">
        <v>5.6382102041960271</v>
      </c>
    </row>
    <row r="45" spans="4:8">
      <c r="D45" s="1" t="s">
        <v>94</v>
      </c>
      <c r="E45" s="18">
        <v>12.495552731893266</v>
      </c>
      <c r="F45" s="18">
        <v>11.270925110132159</v>
      </c>
      <c r="G45" s="18">
        <v>11.331338525908194</v>
      </c>
      <c r="H45" s="18">
        <v>11.379659442106773</v>
      </c>
    </row>
    <row r="46" spans="4:8">
      <c r="D46" s="1" t="s">
        <v>95</v>
      </c>
      <c r="E46" s="18">
        <v>2</v>
      </c>
      <c r="F46" s="18">
        <v>1.7599118942731278</v>
      </c>
      <c r="G46" s="18">
        <v>1.8271119643891434</v>
      </c>
      <c r="H46" s="18">
        <v>1.8800038382354758</v>
      </c>
    </row>
    <row r="47" spans="4:8">
      <c r="D47" s="1" t="s">
        <v>2</v>
      </c>
      <c r="E47" s="18">
        <v>3.9898348157560357</v>
      </c>
      <c r="F47" s="18">
        <v>3.4757709251101323</v>
      </c>
      <c r="G47" s="18">
        <v>3.4656245063611069</v>
      </c>
      <c r="H47" s="18">
        <v>3.4702608005001108</v>
      </c>
    </row>
    <row r="48" spans="4:8">
      <c r="D48" s="1" t="s">
        <v>3</v>
      </c>
      <c r="E48" s="18">
        <v>2.0330368487928845</v>
      </c>
      <c r="F48" s="18">
        <v>2.6475770925110131</v>
      </c>
      <c r="G48" s="18">
        <v>4.0468405085645083</v>
      </c>
      <c r="H48" s="18">
        <v>5.1313617090408501</v>
      </c>
    </row>
    <row r="49" spans="4:8">
      <c r="D49" s="1" t="s">
        <v>4</v>
      </c>
      <c r="E49" s="18">
        <v>2.3405336721728083</v>
      </c>
      <c r="F49" s="18">
        <v>2.4427312775330399</v>
      </c>
      <c r="G49" s="18">
        <v>2.5026955215054416</v>
      </c>
      <c r="H49" s="18">
        <v>2.5014464637405505</v>
      </c>
    </row>
    <row r="50" spans="4:8">
      <c r="D50" s="1" t="s">
        <v>5</v>
      </c>
      <c r="E50" s="18">
        <v>18.716645489199493</v>
      </c>
      <c r="F50" s="18">
        <v>17.066079295154186</v>
      </c>
      <c r="G50" s="18">
        <v>17.040617114435115</v>
      </c>
      <c r="H50" s="18">
        <v>16.705623490001113</v>
      </c>
    </row>
    <row r="51" spans="4:8">
      <c r="D51" s="1" t="s">
        <v>6</v>
      </c>
      <c r="E51" s="18">
        <v>3.3113087674714103</v>
      </c>
      <c r="F51" s="18">
        <v>3.3370044052863435</v>
      </c>
      <c r="G51" s="18">
        <v>3.683905043116193</v>
      </c>
      <c r="H51" s="18">
        <v>3.9126801429267686</v>
      </c>
    </row>
    <row r="52" spans="4:8">
      <c r="D52" s="1" t="s">
        <v>7</v>
      </c>
      <c r="E52" s="18">
        <v>44.620076238881829</v>
      </c>
      <c r="F52" s="18">
        <v>39.627753303964759</v>
      </c>
      <c r="G52" s="18">
        <v>38.430839925311169</v>
      </c>
      <c r="H52" s="18">
        <v>36.820652747046033</v>
      </c>
    </row>
    <row r="53" spans="4:8">
      <c r="D53" s="1" t="s">
        <v>8</v>
      </c>
      <c r="E53" s="18">
        <v>14.947903430749683</v>
      </c>
      <c r="F53" s="18">
        <v>14.607929515418503</v>
      </c>
      <c r="G53" s="18">
        <v>16.301349583419405</v>
      </c>
      <c r="H53" s="18">
        <v>18.118529271770822</v>
      </c>
    </row>
    <row r="54" spans="4:8">
      <c r="D54" s="1" t="s">
        <v>9</v>
      </c>
      <c r="E54" s="18">
        <v>1.6594663278271919</v>
      </c>
      <c r="F54" s="18">
        <v>1.4074889867841409</v>
      </c>
      <c r="G54" s="18">
        <v>1.3005739374865832</v>
      </c>
      <c r="H54" s="18">
        <v>1.2780013053800852</v>
      </c>
    </row>
    <row r="55" spans="4:8">
      <c r="D55" s="1" t="s">
        <v>10</v>
      </c>
      <c r="E55" s="18">
        <v>27.440914866581956</v>
      </c>
      <c r="F55" s="18">
        <v>23.892070484581499</v>
      </c>
      <c r="G55" s="18">
        <v>22.992211137708544</v>
      </c>
      <c r="H55" s="18">
        <v>21.920702435094395</v>
      </c>
    </row>
    <row r="56" spans="4:8">
      <c r="D56" s="1" t="s">
        <v>11</v>
      </c>
      <c r="E56" s="18">
        <v>7.6874205844980938</v>
      </c>
      <c r="F56" s="18">
        <v>6.929515418502203</v>
      </c>
      <c r="G56" s="18">
        <v>6.988213422117453</v>
      </c>
      <c r="H56" s="18">
        <v>7.1280042030578574</v>
      </c>
    </row>
    <row r="57" spans="4:8">
      <c r="D57" s="1" t="s">
        <v>12</v>
      </c>
      <c r="E57" s="18">
        <v>6.6912325285895804</v>
      </c>
      <c r="F57" s="18">
        <v>6.2599118942731273</v>
      </c>
      <c r="G57" s="18">
        <v>6.9289666289982215</v>
      </c>
      <c r="H57" s="18">
        <v>7.2794871965395078</v>
      </c>
    </row>
    <row r="58" spans="4:8">
      <c r="D58" s="1" t="s">
        <v>13</v>
      </c>
      <c r="E58" s="18">
        <v>30.149936467598476</v>
      </c>
      <c r="F58" s="18">
        <v>26.174008810572687</v>
      </c>
      <c r="G58" s="18">
        <v>24.87140884033845</v>
      </c>
      <c r="H58" s="18">
        <v>24.136000843651757</v>
      </c>
    </row>
    <row r="59" spans="4:8">
      <c r="D59" s="1" t="s">
        <v>14</v>
      </c>
      <c r="E59" s="18">
        <v>2.4066073697585768</v>
      </c>
      <c r="F59" s="18">
        <v>2.2092511013215859</v>
      </c>
      <c r="G59" s="18">
        <v>2.1230401270196158</v>
      </c>
      <c r="H59" s="18">
        <v>2</v>
      </c>
    </row>
    <row r="60" spans="4:8">
      <c r="D60" s="1" t="s">
        <v>15</v>
      </c>
      <c r="E60" s="18">
        <v>7.933926302414231</v>
      </c>
      <c r="F60" s="18">
        <v>7.6784140969162999</v>
      </c>
      <c r="G60" s="18">
        <v>8.1250673374080051</v>
      </c>
      <c r="H60" s="18">
        <v>8.7887307886338828</v>
      </c>
    </row>
    <row r="61" spans="4:8">
      <c r="D61" s="1" t="s">
        <v>16</v>
      </c>
      <c r="E61" s="18">
        <v>1.7560355781448538</v>
      </c>
      <c r="F61" s="18">
        <v>1.5330396475770924</v>
      </c>
      <c r="G61" s="18">
        <v>1.5286988995143607</v>
      </c>
      <c r="H61" s="18">
        <v>1.5470369107144724</v>
      </c>
    </row>
    <row r="62" spans="4:8">
      <c r="D62" s="1" t="s">
        <v>17</v>
      </c>
      <c r="E62" s="18">
        <v>11.667090216010164</v>
      </c>
      <c r="F62" s="18">
        <v>10.742290748898679</v>
      </c>
      <c r="G62" s="18">
        <v>11.521851748342385</v>
      </c>
      <c r="H62" s="18">
        <v>12.058339279114774</v>
      </c>
    </row>
    <row r="63" spans="4:8">
      <c r="D63" s="1" t="s">
        <v>18</v>
      </c>
      <c r="E63" s="18">
        <v>36.160101651842439</v>
      </c>
      <c r="F63" s="18">
        <v>37.414096916299556</v>
      </c>
      <c r="G63" s="18">
        <v>42.228797323515238</v>
      </c>
      <c r="H63" s="18">
        <v>47.779497172151508</v>
      </c>
    </row>
    <row r="64" spans="4:8">
      <c r="D64" s="1" t="s">
        <v>19</v>
      </c>
      <c r="E64" s="18">
        <v>3.7128335451080052</v>
      </c>
      <c r="F64" s="18">
        <v>3.7951541850220263</v>
      </c>
      <c r="G64" s="18">
        <v>4.5225808150155329</v>
      </c>
      <c r="H64" s="18">
        <v>5.2517036920215059</v>
      </c>
    </row>
    <row r="65" spans="2:8">
      <c r="D65" s="1" t="s">
        <v>20</v>
      </c>
      <c r="E65" s="18">
        <v>1.2986022871664549</v>
      </c>
      <c r="F65" s="18">
        <v>1.2400881057268722</v>
      </c>
      <c r="G65" s="18">
        <v>1.2329874317006291</v>
      </c>
      <c r="H65" s="18">
        <v>1.1889808439747778</v>
      </c>
    </row>
    <row r="66" spans="2:8">
      <c r="D66" s="1" t="s">
        <v>21</v>
      </c>
      <c r="E66" s="18">
        <v>13.588310038119442</v>
      </c>
      <c r="F66" s="18">
        <v>13.63215859030837</v>
      </c>
      <c r="G66" s="18">
        <v>14.335303838536035</v>
      </c>
      <c r="H66" s="18">
        <v>15.202878296583496</v>
      </c>
    </row>
    <row r="67" spans="2:8">
      <c r="D67" s="1" t="s">
        <v>22</v>
      </c>
      <c r="E67" s="18">
        <v>10.500635324015247</v>
      </c>
      <c r="F67" s="18">
        <v>10.720264317180616</v>
      </c>
      <c r="G67" s="18">
        <v>11.936686634992769</v>
      </c>
      <c r="H67" s="18">
        <v>12.777409894097003</v>
      </c>
    </row>
    <row r="68" spans="2:8">
      <c r="D68" s="1" t="s">
        <v>23</v>
      </c>
      <c r="E68" s="18">
        <v>4.9555273189326554</v>
      </c>
      <c r="F68" s="18">
        <v>3.9493392070484581</v>
      </c>
      <c r="G68" s="18">
        <v>3.6622315110716874</v>
      </c>
      <c r="H68" s="18">
        <v>3.5209046074976702</v>
      </c>
    </row>
    <row r="69" spans="2:8">
      <c r="D69" s="6" t="s">
        <v>24</v>
      </c>
      <c r="E69" s="18">
        <v>11.959339263024143</v>
      </c>
      <c r="F69" s="18">
        <v>10.775330396475772</v>
      </c>
      <c r="G69" s="18">
        <v>10.862435244703128</v>
      </c>
      <c r="H69" s="18">
        <v>10.805936344194716</v>
      </c>
    </row>
    <row r="70" spans="2:8">
      <c r="D70" s="1" t="s">
        <v>25</v>
      </c>
      <c r="E70" s="20">
        <v>1.1944091486658195</v>
      </c>
      <c r="F70" s="20">
        <v>1</v>
      </c>
      <c r="G70" s="20">
        <v>1</v>
      </c>
      <c r="H70" s="20">
        <v>1.0709551030955748</v>
      </c>
    </row>
    <row r="71" spans="2:8">
      <c r="D71" s="1" t="s">
        <v>44</v>
      </c>
      <c r="E71" s="21"/>
      <c r="F71" s="21"/>
      <c r="G71" s="21"/>
      <c r="H71" s="21"/>
    </row>
    <row r="72" spans="2:8">
      <c r="D72" s="17" t="s">
        <v>40</v>
      </c>
      <c r="E72" s="22">
        <f>SUM(E20:E71)</f>
        <v>574.10673443456164</v>
      </c>
      <c r="F72" s="22">
        <f>SUM(F20:F71)</f>
        <v>546.65638766519805</v>
      </c>
      <c r="G72" s="22">
        <f>SUM(G20:G71)</f>
        <v>568.77295446168534</v>
      </c>
      <c r="H72" s="22">
        <f>SUM(H20:H71)</f>
        <v>585.50916948754798</v>
      </c>
    </row>
    <row r="73" spans="2:8">
      <c r="D73" s="17" t="s">
        <v>42</v>
      </c>
      <c r="E73" s="22">
        <v>435</v>
      </c>
      <c r="F73" s="22">
        <v>435</v>
      </c>
      <c r="G73" s="22">
        <v>435</v>
      </c>
      <c r="H73" s="22">
        <v>435</v>
      </c>
    </row>
    <row r="74" spans="2:8">
      <c r="D74" s="1" t="s">
        <v>41</v>
      </c>
      <c r="E74" s="18">
        <f>E72-E73</f>
        <v>139.10673443456164</v>
      </c>
      <c r="F74" s="18">
        <f>F72-F73</f>
        <v>111.65638766519805</v>
      </c>
      <c r="G74" s="18">
        <f>G72-G73</f>
        <v>133.77295446168534</v>
      </c>
      <c r="H74" s="18">
        <f>H72-H73</f>
        <v>150.50916948754798</v>
      </c>
    </row>
    <row r="75" spans="2:8">
      <c r="D75" s="1" t="s">
        <v>46</v>
      </c>
      <c r="E75" s="25">
        <f>(E72/E73)-1</f>
        <v>0.31978559640129123</v>
      </c>
      <c r="F75" s="25">
        <f>(F72/F73)-1</f>
        <v>0.2566813509544783</v>
      </c>
      <c r="G75" s="25">
        <f>(G72/G73)-1</f>
        <v>0.30752403324525357</v>
      </c>
      <c r="H75" s="25">
        <f>(H72/H73)-1</f>
        <v>0.34599809077597232</v>
      </c>
    </row>
    <row r="76" spans="2:8">
      <c r="B76" t="s">
        <v>47</v>
      </c>
      <c r="E76" s="10"/>
      <c r="F76" s="10"/>
      <c r="G76" s="10"/>
      <c r="H76" s="10"/>
    </row>
    <row r="77" spans="2:8">
      <c r="B77" t="s">
        <v>48</v>
      </c>
      <c r="E77" s="10"/>
      <c r="F77" s="10"/>
      <c r="G77" s="10"/>
      <c r="H77" s="10"/>
    </row>
    <row r="78" spans="2:8">
      <c r="B78" t="s">
        <v>32</v>
      </c>
      <c r="E78" s="10"/>
      <c r="F78" s="10"/>
      <c r="G78" s="10"/>
      <c r="H78" s="10"/>
    </row>
    <row r="79" spans="2:8">
      <c r="B79" t="s">
        <v>106</v>
      </c>
      <c r="E79" s="10"/>
      <c r="F79" s="10"/>
      <c r="G79" s="10"/>
      <c r="H79" s="10"/>
    </row>
    <row r="80" spans="2:8">
      <c r="B80" s="29" t="s">
        <v>45</v>
      </c>
      <c r="E80" s="10"/>
      <c r="F80" s="10"/>
      <c r="G80" s="10"/>
      <c r="H80" s="10"/>
    </row>
    <row r="81" spans="2:8">
      <c r="E81" s="10"/>
      <c r="F81" s="10"/>
      <c r="G81" s="10"/>
      <c r="H81" s="10"/>
    </row>
    <row r="82" spans="2:8">
      <c r="B82" t="s">
        <v>67</v>
      </c>
    </row>
    <row r="83" spans="2:8">
      <c r="B83" t="s">
        <v>68</v>
      </c>
    </row>
    <row r="84" spans="2:8">
      <c r="B84" t="s">
        <v>35</v>
      </c>
    </row>
    <row r="85" spans="2:8">
      <c r="B85" t="s">
        <v>117</v>
      </c>
    </row>
    <row r="86" spans="2:8">
      <c r="B86" t="s">
        <v>118</v>
      </c>
    </row>
    <row r="87" spans="2:8" ht="18">
      <c r="E87" s="2"/>
      <c r="F87" s="15" t="s">
        <v>36</v>
      </c>
      <c r="H87" s="2"/>
    </row>
    <row r="88" spans="2:8" ht="68">
      <c r="D88" s="11" t="s">
        <v>37</v>
      </c>
      <c r="E88" s="26">
        <v>201000</v>
      </c>
      <c r="F88" s="26">
        <v>227000</v>
      </c>
      <c r="G88" s="26">
        <v>246891</v>
      </c>
      <c r="H88" s="26">
        <v>281813</v>
      </c>
    </row>
    <row r="89" spans="2:8">
      <c r="D89" s="1" t="s">
        <v>115</v>
      </c>
      <c r="E89" s="27">
        <v>1980</v>
      </c>
      <c r="F89" s="27">
        <v>1990</v>
      </c>
      <c r="G89" s="28">
        <v>2000</v>
      </c>
      <c r="H89" s="27">
        <v>2010</v>
      </c>
    </row>
    <row r="90" spans="2:8">
      <c r="D90" s="1" t="s">
        <v>69</v>
      </c>
      <c r="E90" s="20">
        <v>19.373134328358208</v>
      </c>
      <c r="F90" s="20">
        <v>17.797356828193834</v>
      </c>
      <c r="G90" s="20">
        <v>18.012402234184314</v>
      </c>
      <c r="H90" s="20">
        <v>16.960665405783267</v>
      </c>
    </row>
    <row r="91" spans="2:8">
      <c r="D91" s="1" t="s">
        <v>70</v>
      </c>
      <c r="E91" s="20">
        <v>2</v>
      </c>
      <c r="F91" s="20">
        <v>2.4229074889867843</v>
      </c>
      <c r="G91" s="20">
        <v>2.5393068196086532</v>
      </c>
      <c r="H91" s="20">
        <v>2.5202208556737977</v>
      </c>
    </row>
    <row r="92" spans="2:8">
      <c r="D92" s="1" t="s">
        <v>71</v>
      </c>
      <c r="E92" s="20">
        <v>13.522388059701493</v>
      </c>
      <c r="F92" s="20">
        <v>16.145374449339208</v>
      </c>
      <c r="G92" s="20">
        <v>20.780960018793717</v>
      </c>
      <c r="H92" s="20">
        <v>22.681767697018945</v>
      </c>
    </row>
    <row r="93" spans="2:8">
      <c r="D93" s="1" t="s">
        <v>72</v>
      </c>
      <c r="E93" s="20">
        <v>11.373134328358208</v>
      </c>
      <c r="F93" s="20">
        <v>10.3568281938326</v>
      </c>
      <c r="G93" s="20">
        <v>10.828260244399351</v>
      </c>
      <c r="H93" s="20">
        <v>10.346996057669447</v>
      </c>
    </row>
    <row r="94" spans="2:8">
      <c r="D94" s="1" t="s">
        <v>73</v>
      </c>
      <c r="E94" s="20">
        <v>117.75124378109453</v>
      </c>
      <c r="F94" s="20">
        <v>131.3259911894273</v>
      </c>
      <c r="G94" s="20">
        <v>137.19272067430566</v>
      </c>
      <c r="H94" s="20">
        <v>132.19388743599478</v>
      </c>
    </row>
    <row r="95" spans="2:8">
      <c r="D95" s="1" t="s">
        <v>74</v>
      </c>
      <c r="E95" s="20">
        <v>14.378109452736318</v>
      </c>
      <c r="F95" s="20">
        <v>14.51101321585903</v>
      </c>
      <c r="G95" s="20">
        <v>17.421700264489189</v>
      </c>
      <c r="H95" s="20">
        <v>17.845862327146016</v>
      </c>
    </row>
    <row r="96" spans="2:8">
      <c r="D96" s="1" t="s">
        <v>75</v>
      </c>
      <c r="E96" s="20">
        <v>15.462686567164178</v>
      </c>
      <c r="F96" s="20">
        <v>14.480176211453745</v>
      </c>
      <c r="G96" s="20">
        <v>13.793799692981922</v>
      </c>
      <c r="H96" s="20">
        <v>12.682512872010873</v>
      </c>
    </row>
    <row r="97" spans="4:8">
      <c r="D97" s="1" t="s">
        <v>76</v>
      </c>
      <c r="E97" s="20">
        <v>2.955223880597015</v>
      </c>
      <c r="F97" s="20">
        <v>2.9339207048458151</v>
      </c>
      <c r="G97" s="20">
        <v>3.1738702504344021</v>
      </c>
      <c r="H97" s="20">
        <v>3.1862760057201052</v>
      </c>
    </row>
    <row r="98" spans="4:8">
      <c r="D98" s="1" t="s">
        <v>77</v>
      </c>
      <c r="E98" s="20">
        <v>3.1741293532338308</v>
      </c>
      <c r="F98" s="20">
        <v>2.6740088105726874</v>
      </c>
      <c r="G98" s="20">
        <v>2.3170508442997111</v>
      </c>
      <c r="H98" s="20">
        <v>2.3261075364423656</v>
      </c>
    </row>
    <row r="99" spans="4:8">
      <c r="D99" s="1" t="s">
        <v>78</v>
      </c>
      <c r="E99" s="20">
        <v>48.487562189054728</v>
      </c>
      <c r="F99" s="20">
        <v>56.995594713656388</v>
      </c>
      <c r="G99" s="20">
        <v>64.734550874677495</v>
      </c>
      <c r="H99" s="20">
        <v>66.715552511771989</v>
      </c>
    </row>
    <row r="100" spans="4:8">
      <c r="D100" s="1" t="s">
        <v>79</v>
      </c>
      <c r="E100" s="20">
        <v>27.17910447761194</v>
      </c>
      <c r="F100" s="20">
        <v>28.537444933920703</v>
      </c>
      <c r="G100" s="20">
        <v>33.158166964368888</v>
      </c>
      <c r="H100" s="20">
        <v>34.376174981281913</v>
      </c>
    </row>
    <row r="101" spans="4:8">
      <c r="D101" s="1" t="s">
        <v>80</v>
      </c>
      <c r="E101" s="20">
        <v>4.8009950248756219</v>
      </c>
      <c r="F101" s="20">
        <v>4.8810572687224667</v>
      </c>
      <c r="G101" s="20">
        <v>4.9071736110267281</v>
      </c>
      <c r="H101" s="20">
        <v>4.8269632699698031</v>
      </c>
    </row>
    <row r="102" spans="4:8">
      <c r="D102" s="1" t="s">
        <v>81</v>
      </c>
      <c r="E102" s="20">
        <v>4.6965174129353233</v>
      </c>
      <c r="F102" s="20">
        <v>4.4361233480176212</v>
      </c>
      <c r="G102" s="20">
        <v>5.2409889384384201</v>
      </c>
      <c r="H102" s="20">
        <v>5.5624900199777869</v>
      </c>
    </row>
    <row r="103" spans="4:8">
      <c r="D103" s="1" t="s">
        <v>82</v>
      </c>
      <c r="E103" s="20">
        <v>56.850746268656714</v>
      </c>
      <c r="F103" s="20">
        <v>50.356828193832598</v>
      </c>
      <c r="G103" s="20">
        <v>50.302736835283589</v>
      </c>
      <c r="H103" s="20">
        <v>45.528886176294208</v>
      </c>
    </row>
    <row r="104" spans="4:8">
      <c r="D104" s="1" t="s">
        <v>83</v>
      </c>
      <c r="E104" s="20">
        <v>27.313432835820894</v>
      </c>
      <c r="F104" s="20">
        <v>24.422907488986784</v>
      </c>
      <c r="G104" s="20">
        <v>24.62821650039896</v>
      </c>
      <c r="H104" s="20">
        <v>23.007462395276299</v>
      </c>
    </row>
    <row r="105" spans="4:8">
      <c r="D105" s="1" t="s">
        <v>84</v>
      </c>
      <c r="E105" s="20">
        <v>14.497512437810945</v>
      </c>
      <c r="F105" s="20">
        <v>12.233480176211454</v>
      </c>
      <c r="G105" s="20">
        <v>11.852696129061002</v>
      </c>
      <c r="H105" s="20">
        <v>10.809845535869531</v>
      </c>
    </row>
    <row r="106" spans="4:8">
      <c r="D106" s="1" t="s">
        <v>85</v>
      </c>
      <c r="E106" s="20">
        <v>11.761194029850746</v>
      </c>
      <c r="F106" s="20">
        <v>10.916299559471366</v>
      </c>
      <c r="G106" s="20">
        <v>10.889088707162269</v>
      </c>
      <c r="H106" s="20">
        <v>10.124153250559768</v>
      </c>
    </row>
    <row r="107" spans="4:8">
      <c r="D107" s="1" t="s">
        <v>86</v>
      </c>
      <c r="E107" s="20">
        <v>18.213930348258707</v>
      </c>
      <c r="F107" s="20">
        <v>16.242290748898679</v>
      </c>
      <c r="G107" s="20">
        <v>16.370661546998473</v>
      </c>
      <c r="H107" s="20">
        <v>15.398036996164123</v>
      </c>
    </row>
    <row r="108" spans="4:8">
      <c r="D108" s="1" t="s">
        <v>87</v>
      </c>
      <c r="E108" s="20">
        <v>20.925373134328357</v>
      </c>
      <c r="F108" s="20">
        <v>18.599118942731277</v>
      </c>
      <c r="G108" s="20">
        <v>18.101008137194146</v>
      </c>
      <c r="H108" s="20">
        <v>16.086454492872935</v>
      </c>
    </row>
    <row r="109" spans="4:8">
      <c r="D109" s="1" t="s">
        <v>88</v>
      </c>
      <c r="E109" s="20">
        <v>5.5970149253731343</v>
      </c>
      <c r="F109" s="20">
        <v>5.4096916299559474</v>
      </c>
      <c r="G109" s="20">
        <v>5.163910389605129</v>
      </c>
      <c r="H109" s="20">
        <v>4.713625702150007</v>
      </c>
    </row>
    <row r="110" spans="4:8">
      <c r="D110" s="1" t="s">
        <v>89</v>
      </c>
      <c r="E110" s="20">
        <v>20.980099502487562</v>
      </c>
      <c r="F110" s="20">
        <v>21.061674008810574</v>
      </c>
      <c r="G110" s="20">
        <v>21.452730152172418</v>
      </c>
      <c r="H110" s="20">
        <v>20.487174119007996</v>
      </c>
    </row>
    <row r="111" spans="4:8">
      <c r="D111" s="1" t="s">
        <v>90</v>
      </c>
      <c r="E111" s="20">
        <v>28.542288557213929</v>
      </c>
      <c r="F111" s="20">
        <v>26.502202643171806</v>
      </c>
      <c r="G111" s="20">
        <v>25.716194595995805</v>
      </c>
      <c r="H111" s="20">
        <v>23.233949462941737</v>
      </c>
    </row>
    <row r="112" spans="4:8">
      <c r="D112" s="1" t="s">
        <v>91</v>
      </c>
      <c r="E112" s="20">
        <v>46.079601990049753</v>
      </c>
      <c r="F112" s="20">
        <v>40.947136563876654</v>
      </c>
      <c r="G112" s="20">
        <v>40.254379463001889</v>
      </c>
      <c r="H112" s="20">
        <v>35.071625510533579</v>
      </c>
    </row>
    <row r="113" spans="4:8">
      <c r="D113" s="1" t="s">
        <v>92</v>
      </c>
      <c r="E113" s="20">
        <v>20.278606965174131</v>
      </c>
      <c r="F113" s="20">
        <v>19.277533039647576</v>
      </c>
      <c r="G113" s="20">
        <v>19.925712156376701</v>
      </c>
      <c r="H113" s="20">
        <v>18.820725090751669</v>
      </c>
    </row>
    <row r="114" spans="4:8">
      <c r="D114" s="1" t="s">
        <v>93</v>
      </c>
      <c r="E114" s="20">
        <v>12.542288557213931</v>
      </c>
      <c r="F114" s="20">
        <v>11.343612334801762</v>
      </c>
      <c r="G114" s="20">
        <v>11.521918579454091</v>
      </c>
      <c r="H114" s="20">
        <v>10.529311990575311</v>
      </c>
    </row>
    <row r="115" spans="4:8">
      <c r="D115" s="1" t="s">
        <v>94</v>
      </c>
      <c r="E115" s="20">
        <v>24.46268656716418</v>
      </c>
      <c r="F115" s="20">
        <v>22.541850220264319</v>
      </c>
      <c r="G115" s="20">
        <v>22.662677051816388</v>
      </c>
      <c r="H115" s="20">
        <v>21.251422042276261</v>
      </c>
    </row>
    <row r="116" spans="4:8">
      <c r="D116" s="1" t="s">
        <v>95</v>
      </c>
      <c r="E116" s="20">
        <v>3.9154228855721391</v>
      </c>
      <c r="F116" s="20">
        <v>3.5198237885462555</v>
      </c>
      <c r="G116" s="20">
        <v>3.6542239287782867</v>
      </c>
      <c r="H116" s="20">
        <v>3.5108919744653369</v>
      </c>
    </row>
    <row r="117" spans="4:8">
      <c r="D117" s="1" t="s">
        <v>2</v>
      </c>
      <c r="E117" s="20">
        <v>7.810945273631841</v>
      </c>
      <c r="F117" s="20">
        <v>6.9515418502202646</v>
      </c>
      <c r="G117" s="20">
        <v>6.9312490127222137</v>
      </c>
      <c r="H117" s="20">
        <v>6.4806839996735421</v>
      </c>
    </row>
    <row r="118" spans="4:8">
      <c r="D118" s="1" t="s">
        <v>3</v>
      </c>
      <c r="E118" s="20">
        <v>3.9800995024875623</v>
      </c>
      <c r="F118" s="20">
        <v>5.2951541850220263</v>
      </c>
      <c r="G118" s="20">
        <v>8.0936810171290166</v>
      </c>
      <c r="H118" s="20">
        <v>9.5827765220199215</v>
      </c>
    </row>
    <row r="119" spans="4:8">
      <c r="D119" s="1" t="s">
        <v>4</v>
      </c>
      <c r="E119" s="20">
        <v>4.5820895522388057</v>
      </c>
      <c r="F119" s="20">
        <v>4.8854625550660797</v>
      </c>
      <c r="G119" s="20">
        <v>5.0053910430108832</v>
      </c>
      <c r="H119" s="20">
        <v>4.6714310553452112</v>
      </c>
    </row>
    <row r="120" spans="4:8">
      <c r="D120" s="1" t="s">
        <v>5</v>
      </c>
      <c r="E120" s="20">
        <v>36.64179104477612</v>
      </c>
      <c r="F120" s="20">
        <v>34.132158590308372</v>
      </c>
      <c r="G120" s="20">
        <v>34.08123422887023</v>
      </c>
      <c r="H120" s="20">
        <v>31.197616859406768</v>
      </c>
    </row>
    <row r="121" spans="4:8">
      <c r="D121" s="1" t="s">
        <v>6</v>
      </c>
      <c r="E121" s="20">
        <v>6.4825870646766166</v>
      </c>
      <c r="F121" s="20">
        <v>6.6740088105726869</v>
      </c>
      <c r="G121" s="20">
        <v>7.3678100862323861</v>
      </c>
      <c r="H121" s="20">
        <v>7.3068985461990756</v>
      </c>
    </row>
    <row r="122" spans="4:8">
      <c r="D122" s="1" t="s">
        <v>7</v>
      </c>
      <c r="E122" s="20">
        <v>87.353233830845767</v>
      </c>
      <c r="F122" s="20">
        <v>79.255506607929519</v>
      </c>
      <c r="G122" s="20">
        <v>76.861679850622338</v>
      </c>
      <c r="H122" s="20">
        <v>68.762271435313494</v>
      </c>
    </row>
    <row r="123" spans="4:8">
      <c r="D123" s="1" t="s">
        <v>8</v>
      </c>
      <c r="E123" s="20">
        <v>29.263681592039802</v>
      </c>
      <c r="F123" s="20">
        <v>29.215859030837006</v>
      </c>
      <c r="G123" s="20">
        <v>32.602699166838811</v>
      </c>
      <c r="H123" s="20">
        <v>33.83620698832204</v>
      </c>
    </row>
    <row r="124" spans="4:8">
      <c r="D124" s="1" t="s">
        <v>9</v>
      </c>
      <c r="E124" s="20">
        <v>3.2487562189054726</v>
      </c>
      <c r="F124" s="20">
        <v>2.8149779735682818</v>
      </c>
      <c r="G124" s="20">
        <v>2.6011478749731665</v>
      </c>
      <c r="H124" s="20">
        <v>2.3866571095016909</v>
      </c>
    </row>
    <row r="125" spans="4:8">
      <c r="D125" s="1" t="s">
        <v>10</v>
      </c>
      <c r="E125" s="20">
        <v>53.721393034825873</v>
      </c>
      <c r="F125" s="20">
        <v>47.784140969162998</v>
      </c>
      <c r="G125" s="20">
        <v>45.984422275417089</v>
      </c>
      <c r="H125" s="20">
        <v>40.936734643185375</v>
      </c>
    </row>
    <row r="126" spans="4:8">
      <c r="D126" s="1" t="s">
        <v>11</v>
      </c>
      <c r="E126" s="20">
        <v>15.049751243781095</v>
      </c>
      <c r="F126" s="20">
        <v>13.859030837004406</v>
      </c>
      <c r="G126" s="20">
        <v>13.976426844234906</v>
      </c>
      <c r="H126" s="20">
        <v>13.311490243530285</v>
      </c>
    </row>
    <row r="127" spans="4:8">
      <c r="D127" s="1" t="s">
        <v>12</v>
      </c>
      <c r="E127" s="20">
        <v>13.099502487562189</v>
      </c>
      <c r="F127" s="20">
        <v>12.519823788546255</v>
      </c>
      <c r="G127" s="20">
        <v>13.857933257996443</v>
      </c>
      <c r="H127" s="20">
        <v>13.594383509632275</v>
      </c>
    </row>
    <row r="128" spans="4:8">
      <c r="D128" s="1" t="s">
        <v>13</v>
      </c>
      <c r="E128" s="20">
        <v>59.024875621890544</v>
      </c>
      <c r="F128" s="20">
        <v>52.348017621145374</v>
      </c>
      <c r="G128" s="20">
        <v>49.7428176806769</v>
      </c>
      <c r="H128" s="20">
        <v>45.073786518010166</v>
      </c>
    </row>
    <row r="129" spans="4:8">
      <c r="D129" s="1" t="s">
        <v>14</v>
      </c>
      <c r="E129" s="20">
        <v>4.7114427860696519</v>
      </c>
      <c r="F129" s="20">
        <v>4.4185022026431717</v>
      </c>
      <c r="G129" s="20">
        <v>4.2460802540392315</v>
      </c>
      <c r="H129" s="20">
        <v>3.73498383679958</v>
      </c>
    </row>
    <row r="130" spans="4:8">
      <c r="D130" s="1" t="s">
        <v>15</v>
      </c>
      <c r="E130" s="20">
        <v>15.532338308457712</v>
      </c>
      <c r="F130" s="20">
        <v>15.3568281938326</v>
      </c>
      <c r="G130" s="20">
        <v>16.25013467481601</v>
      </c>
      <c r="H130" s="20">
        <v>16.412883720765187</v>
      </c>
    </row>
    <row r="131" spans="4:8">
      <c r="D131" s="1" t="s">
        <v>16</v>
      </c>
      <c r="E131" s="20">
        <v>3.4378109452736316</v>
      </c>
      <c r="F131" s="20">
        <v>3.0660792951541849</v>
      </c>
      <c r="G131" s="20">
        <v>3.0573977990287213</v>
      </c>
      <c r="H131" s="20">
        <v>2.8890789282254543</v>
      </c>
    </row>
    <row r="132" spans="4:8">
      <c r="D132" s="1" t="s">
        <v>17</v>
      </c>
      <c r="E132" s="20">
        <v>22.840796019900498</v>
      </c>
      <c r="F132" s="20">
        <v>21.484581497797357</v>
      </c>
      <c r="G132" s="20">
        <v>23.04370349668477</v>
      </c>
      <c r="H132" s="20">
        <v>22.518851153069587</v>
      </c>
    </row>
    <row r="133" spans="4:8">
      <c r="D133" s="1" t="s">
        <v>18</v>
      </c>
      <c r="E133" s="20">
        <v>70.791044776119406</v>
      </c>
      <c r="F133" s="20">
        <v>74.828193832599112</v>
      </c>
      <c r="G133" s="20">
        <v>84.457594647030476</v>
      </c>
      <c r="H133" s="20">
        <v>89.227824834198557</v>
      </c>
    </row>
    <row r="134" spans="4:8">
      <c r="D134" s="1" t="s">
        <v>19</v>
      </c>
      <c r="E134" s="20">
        <v>7.2686567164179108</v>
      </c>
      <c r="F134" s="20">
        <v>7.5903083700440526</v>
      </c>
      <c r="G134" s="20">
        <v>9.0451616300310658</v>
      </c>
      <c r="H134" s="20">
        <v>9.8075142026805011</v>
      </c>
    </row>
    <row r="135" spans="4:8">
      <c r="D135" s="1" t="s">
        <v>20</v>
      </c>
      <c r="E135" s="20">
        <v>2.5422885572139302</v>
      </c>
      <c r="F135" s="20">
        <v>2.4801762114537445</v>
      </c>
      <c r="G135" s="20">
        <v>2.4659748634012582</v>
      </c>
      <c r="H135" s="20">
        <v>2.220412117255059</v>
      </c>
    </row>
    <row r="136" spans="4:8">
      <c r="D136" s="1" t="s">
        <v>21</v>
      </c>
      <c r="E136" s="20">
        <v>26.601990049751244</v>
      </c>
      <c r="F136" s="20">
        <v>27.264317180616739</v>
      </c>
      <c r="G136" s="20">
        <v>28.67060767707207</v>
      </c>
      <c r="H136" s="20">
        <v>28.391252355285243</v>
      </c>
    </row>
    <row r="137" spans="4:8">
      <c r="D137" s="1" t="s">
        <v>22</v>
      </c>
      <c r="E137" s="20">
        <v>20.557213930348258</v>
      </c>
      <c r="F137" s="20">
        <v>21.440528634361232</v>
      </c>
      <c r="G137" s="20">
        <v>23.873373269985539</v>
      </c>
      <c r="H137" s="20">
        <v>23.861709715307668</v>
      </c>
    </row>
    <row r="138" spans="4:8">
      <c r="D138" s="1" t="s">
        <v>23</v>
      </c>
      <c r="E138" s="20">
        <v>9.7014925373134329</v>
      </c>
      <c r="F138" s="20">
        <v>7.8986784140969162</v>
      </c>
      <c r="G138" s="20">
        <v>7.3244630221433749</v>
      </c>
      <c r="H138" s="20">
        <v>6.575260899958483</v>
      </c>
    </row>
    <row r="139" spans="4:8">
      <c r="D139" s="1" t="s">
        <v>24</v>
      </c>
      <c r="E139" s="20">
        <v>23.412935323383085</v>
      </c>
      <c r="F139" s="20">
        <v>21.550660792951543</v>
      </c>
      <c r="G139" s="20">
        <v>21.724870489406257</v>
      </c>
      <c r="H139" s="20">
        <v>20.179998793526202</v>
      </c>
    </row>
    <row r="140" spans="4:8">
      <c r="D140" s="1" t="s">
        <v>25</v>
      </c>
      <c r="E140" s="20">
        <v>2.3383084577114426</v>
      </c>
      <c r="F140" s="20">
        <v>2</v>
      </c>
      <c r="G140" s="20">
        <v>2</v>
      </c>
      <c r="H140" s="20">
        <v>2</v>
      </c>
    </row>
    <row r="141" spans="4:8">
      <c r="D141" s="6" t="s">
        <v>26</v>
      </c>
      <c r="E141" s="20"/>
      <c r="F141" s="20"/>
      <c r="G141" s="20"/>
      <c r="H141" s="20"/>
    </row>
    <row r="142" spans="4:8">
      <c r="D142" s="1" t="s">
        <v>27</v>
      </c>
      <c r="E142" s="20">
        <f>SUM(E90:E141)</f>
        <v>1127.1094527363184</v>
      </c>
      <c r="F142" s="20">
        <f>SUM(F90:F141)</f>
        <v>1095.9867841409687</v>
      </c>
      <c r="G142" s="20">
        <f>SUM(G90:G141)</f>
        <v>1139.8629597676702</v>
      </c>
      <c r="H142" s="20">
        <f>SUM(H90:H141)</f>
        <v>1095.7597497034112</v>
      </c>
    </row>
    <row r="143" spans="4:8">
      <c r="D143" s="1" t="s">
        <v>116</v>
      </c>
      <c r="E143" s="20">
        <v>100</v>
      </c>
      <c r="F143" s="20">
        <v>100</v>
      </c>
      <c r="G143" s="20">
        <v>100</v>
      </c>
      <c r="H143" s="20">
        <v>100</v>
      </c>
    </row>
    <row r="144" spans="4:8">
      <c r="D144" s="1" t="s">
        <v>112</v>
      </c>
      <c r="E144" s="20">
        <f>E142-100</f>
        <v>1027.1094527363184</v>
      </c>
      <c r="F144" s="20">
        <f>F142-100</f>
        <v>995.98678414096867</v>
      </c>
      <c r="G144" s="20">
        <f>G142-100</f>
        <v>1039.8629597676702</v>
      </c>
      <c r="H144" s="20">
        <f>H142-100</f>
        <v>995.75974970341122</v>
      </c>
    </row>
    <row r="145" spans="2:8">
      <c r="D145" s="1" t="s">
        <v>46</v>
      </c>
      <c r="E145" s="25">
        <f>(E142/E143)-1</f>
        <v>10.271094527363184</v>
      </c>
      <c r="F145" s="25">
        <f>(F142/F143)-1</f>
        <v>9.959867841409686</v>
      </c>
      <c r="G145" s="25">
        <f>(G142/G143)-1</f>
        <v>10.398629597676702</v>
      </c>
      <c r="H145" s="25">
        <f>(H142/H143)-1</f>
        <v>9.9575974970341115</v>
      </c>
    </row>
    <row r="147" spans="2:8">
      <c r="B147" t="s">
        <v>52</v>
      </c>
    </row>
    <row r="148" spans="2:8">
      <c r="B148" t="s">
        <v>53</v>
      </c>
      <c r="E148" s="3">
        <v>1980</v>
      </c>
      <c r="F148" s="3">
        <v>1990</v>
      </c>
      <c r="G148" s="3">
        <v>2000</v>
      </c>
      <c r="H148" s="3">
        <v>2010</v>
      </c>
    </row>
    <row r="149" spans="2:8">
      <c r="D149" s="1" t="s">
        <v>54</v>
      </c>
      <c r="E149" s="20">
        <f>E72</f>
        <v>574.10673443456164</v>
      </c>
      <c r="F149" s="20">
        <f>F72</f>
        <v>546.65638766519805</v>
      </c>
      <c r="G149" s="20">
        <f>G72</f>
        <v>568.77295446168534</v>
      </c>
      <c r="H149" s="20">
        <f>H72</f>
        <v>585.50916948754798</v>
      </c>
    </row>
    <row r="150" spans="2:8">
      <c r="D150" s="1" t="s">
        <v>55</v>
      </c>
      <c r="E150" s="20">
        <f>E142</f>
        <v>1127.1094527363184</v>
      </c>
      <c r="F150" s="20">
        <f>F142</f>
        <v>1095.9867841409687</v>
      </c>
      <c r="G150" s="20">
        <f>G142</f>
        <v>1139.8629597676702</v>
      </c>
      <c r="H150" s="20">
        <f>H142</f>
        <v>1095.7597497034112</v>
      </c>
    </row>
    <row r="151" spans="2:8">
      <c r="B151" t="s">
        <v>56</v>
      </c>
    </row>
    <row r="152" spans="2:8">
      <c r="B152" t="s">
        <v>57</v>
      </c>
    </row>
    <row r="153" spans="2:8">
      <c r="B153" t="s">
        <v>96</v>
      </c>
    </row>
    <row r="154" spans="2:8">
      <c r="B154" t="s">
        <v>97</v>
      </c>
    </row>
    <row r="155" spans="2:8">
      <c r="B155" t="s">
        <v>98</v>
      </c>
    </row>
    <row r="156" spans="2:8">
      <c r="B156" t="s">
        <v>99</v>
      </c>
    </row>
    <row r="157" spans="2:8">
      <c r="B157" t="s">
        <v>100</v>
      </c>
    </row>
    <row r="158" spans="2:8">
      <c r="B158" t="s">
        <v>101</v>
      </c>
    </row>
    <row r="159" spans="2:8">
      <c r="B159" t="s">
        <v>102</v>
      </c>
    </row>
  </sheetData>
  <pageMargins left="0.3" right="0.3" top="0.7" bottom="0.7" header="0.5" footer="0.5"/>
  <pageSetup paperSize="0" scale="65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7"/>
  <sheetViews>
    <sheetView topLeftCell="A2" workbookViewId="0">
      <selection activeCell="H57" sqref="H57"/>
    </sheetView>
  </sheetViews>
  <sheetFormatPr baseColWidth="10" defaultRowHeight="16"/>
  <cols>
    <col min="1" max="1" width="4.28515625" customWidth="1"/>
    <col min="3" max="3" width="18.28515625" bestFit="1" customWidth="1"/>
    <col min="4" max="5" width="10.85546875" style="2" customWidth="1"/>
    <col min="6" max="6" width="10.85546875" customWidth="1"/>
    <col min="7" max="7" width="10.7109375" style="2"/>
  </cols>
  <sheetData>
    <row r="1" spans="1:7">
      <c r="C1" t="s">
        <v>29</v>
      </c>
    </row>
    <row r="2" spans="1:7" s="3" customFormat="1">
      <c r="B2" s="3" t="s">
        <v>30</v>
      </c>
      <c r="D2" s="5">
        <v>1980</v>
      </c>
      <c r="E2" s="5">
        <v>1990</v>
      </c>
      <c r="F2" s="3">
        <v>2000</v>
      </c>
      <c r="G2" s="5">
        <v>2010</v>
      </c>
    </row>
    <row r="3" spans="1:7">
      <c r="A3">
        <v>1</v>
      </c>
      <c r="B3" s="4">
        <v>52419.02</v>
      </c>
      <c r="C3" s="1" t="s">
        <v>69</v>
      </c>
      <c r="D3" s="6">
        <v>3894000</v>
      </c>
      <c r="E3" s="6">
        <v>4040000</v>
      </c>
      <c r="F3" s="2">
        <v>4447100</v>
      </c>
      <c r="G3" s="2">
        <v>4779736</v>
      </c>
    </row>
    <row r="4" spans="1:7">
      <c r="A4">
        <v>2</v>
      </c>
      <c r="B4" s="4">
        <v>663267.26</v>
      </c>
      <c r="C4" s="1" t="s">
        <v>70</v>
      </c>
      <c r="D4" s="6">
        <v>402000</v>
      </c>
      <c r="E4" s="6">
        <v>550000</v>
      </c>
      <c r="F4" s="2">
        <v>626932</v>
      </c>
      <c r="G4" s="2">
        <v>710231</v>
      </c>
    </row>
    <row r="5" spans="1:7">
      <c r="A5">
        <v>3</v>
      </c>
      <c r="B5" s="4">
        <v>113998.3</v>
      </c>
      <c r="C5" s="1" t="s">
        <v>71</v>
      </c>
      <c r="D5" s="6">
        <v>2718000</v>
      </c>
      <c r="E5" s="6">
        <v>3665000</v>
      </c>
      <c r="F5" s="2">
        <v>5130632</v>
      </c>
      <c r="G5" s="2">
        <v>6392017</v>
      </c>
    </row>
    <row r="6" spans="1:7">
      <c r="A6">
        <v>4</v>
      </c>
      <c r="B6" s="4">
        <v>53178.62</v>
      </c>
      <c r="C6" s="1" t="s">
        <v>72</v>
      </c>
      <c r="D6" s="6">
        <v>2286000</v>
      </c>
      <c r="E6" s="6">
        <v>2351000</v>
      </c>
      <c r="F6" s="2">
        <v>2673400</v>
      </c>
      <c r="G6" s="2">
        <v>2915918</v>
      </c>
    </row>
    <row r="7" spans="1:7">
      <c r="A7">
        <v>5</v>
      </c>
      <c r="B7" s="4">
        <v>163695.57</v>
      </c>
      <c r="C7" s="1" t="s">
        <v>73</v>
      </c>
      <c r="D7" s="6">
        <v>23668000</v>
      </c>
      <c r="E7" s="6">
        <v>29811000</v>
      </c>
      <c r="F7" s="2">
        <v>33871648</v>
      </c>
      <c r="G7" s="2">
        <v>37253956</v>
      </c>
    </row>
    <row r="8" spans="1:7">
      <c r="A8">
        <v>6</v>
      </c>
      <c r="B8" s="4">
        <v>104093.57</v>
      </c>
      <c r="C8" s="1" t="s">
        <v>74</v>
      </c>
      <c r="D8" s="6">
        <v>2890000</v>
      </c>
      <c r="E8" s="6">
        <v>3294000</v>
      </c>
      <c r="F8" s="2">
        <v>4301261</v>
      </c>
      <c r="G8" s="2">
        <v>5029196</v>
      </c>
    </row>
    <row r="9" spans="1:7">
      <c r="A9">
        <v>7</v>
      </c>
      <c r="B9" s="4">
        <v>5543.33</v>
      </c>
      <c r="C9" s="1" t="s">
        <v>75</v>
      </c>
      <c r="D9" s="6">
        <v>3108000</v>
      </c>
      <c r="E9" s="6">
        <v>3287000</v>
      </c>
      <c r="F9" s="2">
        <v>3405565</v>
      </c>
      <c r="G9" s="2">
        <v>3574097</v>
      </c>
    </row>
    <row r="10" spans="1:7">
      <c r="A10">
        <v>8</v>
      </c>
      <c r="B10" s="4">
        <v>2489.27</v>
      </c>
      <c r="C10" s="1" t="s">
        <v>76</v>
      </c>
      <c r="D10" s="6">
        <v>594000</v>
      </c>
      <c r="E10" s="6">
        <v>666000</v>
      </c>
      <c r="F10" s="2">
        <v>783600</v>
      </c>
      <c r="G10" s="2">
        <v>897934</v>
      </c>
    </row>
    <row r="11" spans="1:7">
      <c r="A11">
        <v>9</v>
      </c>
      <c r="B11">
        <v>68.34</v>
      </c>
      <c r="C11" s="1" t="s">
        <v>77</v>
      </c>
      <c r="D11" s="6">
        <v>638000</v>
      </c>
      <c r="E11" s="6">
        <v>607000</v>
      </c>
      <c r="F11" s="2">
        <v>572059</v>
      </c>
      <c r="G11" s="7">
        <v>655527.34316743235</v>
      </c>
    </row>
    <row r="12" spans="1:7">
      <c r="A12">
        <v>10</v>
      </c>
      <c r="B12" s="4">
        <v>65754.59</v>
      </c>
      <c r="C12" s="1" t="s">
        <v>78</v>
      </c>
      <c r="D12" s="6">
        <v>9746000</v>
      </c>
      <c r="E12" s="6">
        <v>12938000</v>
      </c>
      <c r="F12" s="2">
        <v>15982378</v>
      </c>
      <c r="G12" s="2">
        <v>18801310</v>
      </c>
    </row>
    <row r="13" spans="1:7">
      <c r="A13">
        <v>11</v>
      </c>
      <c r="B13" s="4">
        <v>59424.77</v>
      </c>
      <c r="C13" s="1" t="s">
        <v>79</v>
      </c>
      <c r="D13" s="6">
        <v>5463000</v>
      </c>
      <c r="E13" s="6">
        <v>6478000</v>
      </c>
      <c r="F13" s="2">
        <v>8186453</v>
      </c>
      <c r="G13" s="2">
        <v>9687653</v>
      </c>
    </row>
    <row r="14" spans="1:7">
      <c r="A14">
        <v>12</v>
      </c>
      <c r="B14" s="4">
        <v>10930.98</v>
      </c>
      <c r="C14" s="1" t="s">
        <v>80</v>
      </c>
      <c r="D14" s="6">
        <v>965000</v>
      </c>
      <c r="E14" s="6">
        <v>1108000</v>
      </c>
      <c r="F14" s="2">
        <v>1211537</v>
      </c>
      <c r="G14" s="2">
        <v>1360301</v>
      </c>
    </row>
    <row r="15" spans="1:7">
      <c r="A15">
        <v>13</v>
      </c>
      <c r="B15" s="4">
        <v>83570.080000000002</v>
      </c>
      <c r="C15" s="1" t="s">
        <v>81</v>
      </c>
      <c r="D15" s="6">
        <v>944000</v>
      </c>
      <c r="E15" s="6">
        <v>1007000</v>
      </c>
      <c r="F15" s="2">
        <v>1293953</v>
      </c>
      <c r="G15" s="2">
        <v>1567582</v>
      </c>
    </row>
    <row r="16" spans="1:7">
      <c r="A16">
        <v>14</v>
      </c>
      <c r="B16" s="4">
        <v>57914.38</v>
      </c>
      <c r="C16" s="1" t="s">
        <v>82</v>
      </c>
      <c r="D16" s="6">
        <v>11427000</v>
      </c>
      <c r="E16" s="6">
        <v>11431000</v>
      </c>
      <c r="F16" s="2">
        <v>12419293</v>
      </c>
      <c r="G16" s="2">
        <v>12830632</v>
      </c>
    </row>
    <row r="17" spans="1:7">
      <c r="A17">
        <v>15</v>
      </c>
      <c r="B17" s="4">
        <v>36417.730000000003</v>
      </c>
      <c r="C17" s="1" t="s">
        <v>83</v>
      </c>
      <c r="D17" s="6">
        <v>5490000</v>
      </c>
      <c r="E17" s="6">
        <v>5544000</v>
      </c>
      <c r="F17" s="2">
        <v>6080485</v>
      </c>
      <c r="G17" s="2">
        <v>6483802</v>
      </c>
    </row>
    <row r="18" spans="1:7">
      <c r="A18">
        <v>16</v>
      </c>
      <c r="B18" s="4">
        <v>56271.55</v>
      </c>
      <c r="C18" s="1" t="s">
        <v>84</v>
      </c>
      <c r="D18" s="6">
        <v>2914000</v>
      </c>
      <c r="E18" s="6">
        <v>2777000</v>
      </c>
      <c r="F18" s="2">
        <v>2926324</v>
      </c>
      <c r="G18" s="2">
        <v>3046355</v>
      </c>
    </row>
    <row r="19" spans="1:7">
      <c r="A19">
        <v>17</v>
      </c>
      <c r="B19" s="4">
        <v>82276.84</v>
      </c>
      <c r="C19" s="1" t="s">
        <v>85</v>
      </c>
      <c r="D19" s="6">
        <v>2364000</v>
      </c>
      <c r="E19" s="6">
        <v>2478000</v>
      </c>
      <c r="F19" s="2">
        <v>2688418</v>
      </c>
      <c r="G19" s="2">
        <v>2853118</v>
      </c>
    </row>
    <row r="20" spans="1:7">
      <c r="A20">
        <v>18</v>
      </c>
      <c r="B20" s="4">
        <v>40409.019999999997</v>
      </c>
      <c r="C20" s="1" t="s">
        <v>86</v>
      </c>
      <c r="D20" s="6">
        <v>3661000</v>
      </c>
      <c r="E20" s="6">
        <v>3687000</v>
      </c>
      <c r="F20" s="2">
        <v>4041769</v>
      </c>
      <c r="G20" s="2">
        <v>4339367</v>
      </c>
    </row>
    <row r="21" spans="1:7">
      <c r="A21">
        <v>19</v>
      </c>
      <c r="B21" s="4">
        <v>51839.7</v>
      </c>
      <c r="C21" s="1" t="s">
        <v>87</v>
      </c>
      <c r="D21" s="6">
        <v>4206000</v>
      </c>
      <c r="E21" s="6">
        <v>4222000</v>
      </c>
      <c r="F21" s="2">
        <v>4468976</v>
      </c>
      <c r="G21" s="2">
        <v>4533372</v>
      </c>
    </row>
    <row r="22" spans="1:7">
      <c r="A22">
        <v>20</v>
      </c>
      <c r="B22" s="4">
        <v>35384.65</v>
      </c>
      <c r="C22" s="1" t="s">
        <v>88</v>
      </c>
      <c r="D22" s="6">
        <v>1125000</v>
      </c>
      <c r="E22" s="6">
        <v>1228000</v>
      </c>
      <c r="F22" s="2">
        <v>1274923</v>
      </c>
      <c r="G22" s="2">
        <v>1328361</v>
      </c>
    </row>
    <row r="23" spans="1:7">
      <c r="A23">
        <v>21</v>
      </c>
      <c r="B23" s="4">
        <v>12406.68</v>
      </c>
      <c r="C23" s="1" t="s">
        <v>89</v>
      </c>
      <c r="D23" s="6">
        <v>4217000</v>
      </c>
      <c r="E23" s="6">
        <v>4781000</v>
      </c>
      <c r="F23" s="2">
        <v>5296486</v>
      </c>
      <c r="G23" s="2">
        <v>5773552</v>
      </c>
    </row>
    <row r="24" spans="1:7">
      <c r="A24">
        <v>22</v>
      </c>
      <c r="B24" s="4">
        <v>10554.57</v>
      </c>
      <c r="C24" s="1" t="s">
        <v>90</v>
      </c>
      <c r="D24" s="6">
        <v>5737000</v>
      </c>
      <c r="E24" s="6">
        <v>6016000</v>
      </c>
      <c r="F24" s="2">
        <v>6349097</v>
      </c>
      <c r="G24" s="2">
        <v>6547629</v>
      </c>
    </row>
    <row r="25" spans="1:7">
      <c r="A25">
        <v>23</v>
      </c>
      <c r="B25" s="4">
        <v>96716.11</v>
      </c>
      <c r="C25" s="1" t="s">
        <v>91</v>
      </c>
      <c r="D25" s="6">
        <v>9262000</v>
      </c>
      <c r="E25" s="6">
        <v>9295000</v>
      </c>
      <c r="F25" s="2">
        <v>9938444</v>
      </c>
      <c r="G25" s="2">
        <v>9883640</v>
      </c>
    </row>
    <row r="26" spans="1:7">
      <c r="A26">
        <v>24</v>
      </c>
      <c r="B26" s="4">
        <v>86938.87</v>
      </c>
      <c r="C26" s="1" t="s">
        <v>92</v>
      </c>
      <c r="D26" s="6">
        <v>4076000</v>
      </c>
      <c r="E26" s="6">
        <v>4376000</v>
      </c>
      <c r="F26" s="2">
        <v>4919479</v>
      </c>
      <c r="G26" s="2">
        <v>5303925</v>
      </c>
    </row>
    <row r="27" spans="1:7">
      <c r="A27">
        <v>25</v>
      </c>
      <c r="B27" s="4">
        <v>48430.19</v>
      </c>
      <c r="C27" s="1" t="s">
        <v>93</v>
      </c>
      <c r="D27" s="6">
        <v>2521000</v>
      </c>
      <c r="E27" s="6">
        <v>2575000</v>
      </c>
      <c r="F27" s="2">
        <v>2844658</v>
      </c>
      <c r="G27" s="2">
        <v>2967297</v>
      </c>
    </row>
    <row r="28" spans="1:7">
      <c r="A28">
        <v>26</v>
      </c>
      <c r="B28" s="4">
        <v>69704.31</v>
      </c>
      <c r="C28" s="1" t="s">
        <v>94</v>
      </c>
      <c r="D28" s="6">
        <v>4917000</v>
      </c>
      <c r="E28" s="6">
        <v>5117000</v>
      </c>
      <c r="F28" s="2">
        <v>5595211</v>
      </c>
      <c r="G28" s="2">
        <v>5988927</v>
      </c>
    </row>
    <row r="29" spans="1:7">
      <c r="A29">
        <v>27</v>
      </c>
      <c r="B29" s="4">
        <v>147042.4</v>
      </c>
      <c r="C29" s="1" t="s">
        <v>95</v>
      </c>
      <c r="D29" s="6">
        <v>787000</v>
      </c>
      <c r="E29" s="6">
        <v>799000</v>
      </c>
      <c r="F29" s="2">
        <v>902195</v>
      </c>
      <c r="G29" s="2">
        <v>989415</v>
      </c>
    </row>
    <row r="30" spans="1:7">
      <c r="A30">
        <v>28</v>
      </c>
      <c r="B30" s="4">
        <v>77353.73</v>
      </c>
      <c r="C30" s="1" t="s">
        <v>2</v>
      </c>
      <c r="D30" s="6">
        <v>1570000</v>
      </c>
      <c r="E30" s="6">
        <v>1578000</v>
      </c>
      <c r="F30" s="2">
        <v>1711263</v>
      </c>
      <c r="G30" s="2">
        <v>1826341</v>
      </c>
    </row>
    <row r="31" spans="1:7">
      <c r="A31">
        <v>29</v>
      </c>
      <c r="B31" s="4">
        <v>110560.71</v>
      </c>
      <c r="C31" s="1" t="s">
        <v>3</v>
      </c>
      <c r="D31" s="6">
        <v>800000</v>
      </c>
      <c r="E31" s="6">
        <v>1202000</v>
      </c>
      <c r="F31" s="2">
        <v>1998257</v>
      </c>
      <c r="G31" s="2">
        <v>2700551</v>
      </c>
    </row>
    <row r="32" spans="1:7">
      <c r="A32">
        <v>30</v>
      </c>
      <c r="B32" s="4">
        <v>9349.94</v>
      </c>
      <c r="C32" s="1" t="s">
        <v>4</v>
      </c>
      <c r="D32" s="6">
        <v>921000</v>
      </c>
      <c r="E32" s="6">
        <v>1109000</v>
      </c>
      <c r="F32" s="2">
        <v>1235786</v>
      </c>
      <c r="G32" s="2">
        <v>1316470</v>
      </c>
    </row>
    <row r="33" spans="1:7">
      <c r="A33">
        <v>31</v>
      </c>
      <c r="B33" s="4">
        <v>8721.2999999999993</v>
      </c>
      <c r="C33" s="1" t="s">
        <v>5</v>
      </c>
      <c r="D33" s="6">
        <v>7365000</v>
      </c>
      <c r="E33" s="6">
        <v>7748000</v>
      </c>
      <c r="F33" s="2">
        <v>8414350</v>
      </c>
      <c r="G33" s="2">
        <v>8791894</v>
      </c>
    </row>
    <row r="34" spans="1:7">
      <c r="A34">
        <v>32</v>
      </c>
      <c r="B34" s="4">
        <v>121589.48</v>
      </c>
      <c r="C34" s="1" t="s">
        <v>6</v>
      </c>
      <c r="D34" s="6">
        <v>1303000</v>
      </c>
      <c r="E34" s="6">
        <v>1515000</v>
      </c>
      <c r="F34" s="2">
        <v>1819046</v>
      </c>
      <c r="G34" s="2">
        <v>2059179</v>
      </c>
    </row>
    <row r="35" spans="1:7">
      <c r="A35">
        <v>33</v>
      </c>
      <c r="B35" s="4">
        <v>54556</v>
      </c>
      <c r="C35" s="1" t="s">
        <v>7</v>
      </c>
      <c r="D35" s="6">
        <v>17558000</v>
      </c>
      <c r="E35" s="6">
        <v>17991000</v>
      </c>
      <c r="F35" s="2">
        <v>18976457</v>
      </c>
      <c r="G35" s="2">
        <v>19378102</v>
      </c>
    </row>
    <row r="36" spans="1:7">
      <c r="A36">
        <v>34</v>
      </c>
      <c r="B36" s="4">
        <v>53818.51</v>
      </c>
      <c r="C36" s="1" t="s">
        <v>8</v>
      </c>
      <c r="D36" s="6">
        <v>5882000</v>
      </c>
      <c r="E36" s="6">
        <v>6632000</v>
      </c>
      <c r="F36" s="2">
        <v>8049313</v>
      </c>
      <c r="G36" s="2">
        <v>9535483</v>
      </c>
    </row>
    <row r="37" spans="1:7">
      <c r="A37">
        <v>35</v>
      </c>
      <c r="B37" s="4">
        <v>70699.789999999994</v>
      </c>
      <c r="C37" s="1" t="s">
        <v>9</v>
      </c>
      <c r="D37" s="6">
        <v>653000</v>
      </c>
      <c r="E37" s="6">
        <v>639000</v>
      </c>
      <c r="F37" s="2">
        <v>642200</v>
      </c>
      <c r="G37" s="2">
        <v>672591</v>
      </c>
    </row>
    <row r="38" spans="1:7">
      <c r="A38">
        <v>36</v>
      </c>
      <c r="B38" s="4">
        <v>44824.9</v>
      </c>
      <c r="C38" s="1" t="s">
        <v>10</v>
      </c>
      <c r="D38" s="6">
        <v>10798000</v>
      </c>
      <c r="E38" s="6">
        <v>10847000</v>
      </c>
      <c r="F38" s="2">
        <v>11353140</v>
      </c>
      <c r="G38" s="2">
        <v>11536504</v>
      </c>
    </row>
    <row r="39" spans="1:7">
      <c r="A39">
        <v>37</v>
      </c>
      <c r="B39" s="4">
        <v>69898.19</v>
      </c>
      <c r="C39" s="1" t="s">
        <v>11</v>
      </c>
      <c r="D39" s="6">
        <v>3025000</v>
      </c>
      <c r="E39" s="6">
        <v>3146000</v>
      </c>
      <c r="F39" s="2">
        <v>3450654</v>
      </c>
      <c r="G39" s="2">
        <v>3751351</v>
      </c>
    </row>
    <row r="40" spans="1:7">
      <c r="A40">
        <v>38</v>
      </c>
      <c r="B40" s="4">
        <v>98380.64</v>
      </c>
      <c r="C40" s="1" t="s">
        <v>12</v>
      </c>
      <c r="D40" s="6">
        <v>2633000</v>
      </c>
      <c r="E40" s="6">
        <v>2842000</v>
      </c>
      <c r="F40" s="2">
        <v>3421399</v>
      </c>
      <c r="G40" s="2">
        <v>3831074</v>
      </c>
    </row>
    <row r="41" spans="1:7">
      <c r="A41">
        <v>39</v>
      </c>
      <c r="B41" s="4">
        <v>46055.24</v>
      </c>
      <c r="C41" s="1" t="s">
        <v>13</v>
      </c>
      <c r="D41" s="6">
        <v>11864000</v>
      </c>
      <c r="E41" s="6">
        <v>11883000</v>
      </c>
      <c r="F41" s="2">
        <v>12281054</v>
      </c>
      <c r="G41" s="2">
        <v>12702379</v>
      </c>
    </row>
    <row r="42" spans="1:7">
      <c r="A42">
        <v>40</v>
      </c>
      <c r="B42" s="4">
        <v>1545.05</v>
      </c>
      <c r="C42" s="1" t="s">
        <v>14</v>
      </c>
      <c r="D42" s="6">
        <v>947000</v>
      </c>
      <c r="E42" s="6">
        <v>1003000</v>
      </c>
      <c r="F42" s="2">
        <v>1048319</v>
      </c>
      <c r="G42" s="2">
        <v>1052567</v>
      </c>
    </row>
    <row r="43" spans="1:7">
      <c r="A43">
        <v>41</v>
      </c>
      <c r="B43" s="4">
        <v>32020.2</v>
      </c>
      <c r="C43" s="1" t="s">
        <v>15</v>
      </c>
      <c r="D43" s="6">
        <v>3122000</v>
      </c>
      <c r="E43" s="6">
        <v>3486000</v>
      </c>
      <c r="F43" s="2">
        <v>4012012</v>
      </c>
      <c r="G43" s="2">
        <v>4625364</v>
      </c>
    </row>
    <row r="44" spans="1:7">
      <c r="A44">
        <v>42</v>
      </c>
      <c r="B44" s="4">
        <v>77116.490000000005</v>
      </c>
      <c r="C44" s="1" t="s">
        <v>16</v>
      </c>
      <c r="D44" s="6">
        <v>691000</v>
      </c>
      <c r="E44" s="6">
        <v>696000</v>
      </c>
      <c r="F44" s="2">
        <v>754844</v>
      </c>
      <c r="G44" s="2">
        <v>814180</v>
      </c>
    </row>
    <row r="45" spans="1:7">
      <c r="A45">
        <v>43</v>
      </c>
      <c r="B45" s="4">
        <v>42143.27</v>
      </c>
      <c r="C45" s="1" t="s">
        <v>17</v>
      </c>
      <c r="D45" s="6">
        <v>4591000</v>
      </c>
      <c r="E45" s="6">
        <v>4877000</v>
      </c>
      <c r="F45" s="2">
        <v>5689283</v>
      </c>
      <c r="G45" s="2">
        <v>6346105</v>
      </c>
    </row>
    <row r="46" spans="1:7">
      <c r="A46">
        <v>44</v>
      </c>
      <c r="B46" s="4">
        <v>268580.82</v>
      </c>
      <c r="C46" s="1" t="s">
        <v>18</v>
      </c>
      <c r="D46" s="6">
        <v>14229000</v>
      </c>
      <c r="E46" s="6">
        <v>16986000</v>
      </c>
      <c r="F46" s="2">
        <v>20851820</v>
      </c>
      <c r="G46" s="2">
        <v>25145561</v>
      </c>
    </row>
    <row r="47" spans="1:7">
      <c r="A47">
        <v>45</v>
      </c>
      <c r="B47" s="4">
        <v>84898.83</v>
      </c>
      <c r="C47" s="1" t="s">
        <v>19</v>
      </c>
      <c r="D47" s="6">
        <v>1461000</v>
      </c>
      <c r="E47" s="6">
        <v>1723000</v>
      </c>
      <c r="F47" s="2">
        <v>2233169</v>
      </c>
      <c r="G47" s="2">
        <v>2763885</v>
      </c>
    </row>
    <row r="48" spans="1:7">
      <c r="A48">
        <v>46</v>
      </c>
      <c r="B48" s="4">
        <v>9614.26</v>
      </c>
      <c r="C48" s="1" t="s">
        <v>20</v>
      </c>
      <c r="D48" s="6">
        <v>511000</v>
      </c>
      <c r="E48" s="6">
        <v>563000</v>
      </c>
      <c r="F48" s="2">
        <v>608827</v>
      </c>
      <c r="G48" s="2">
        <v>625741</v>
      </c>
    </row>
    <row r="49" spans="1:8">
      <c r="A49">
        <v>47</v>
      </c>
      <c r="B49" s="4">
        <v>42774.2</v>
      </c>
      <c r="C49" s="1" t="s">
        <v>21</v>
      </c>
      <c r="D49" s="6">
        <v>5347000</v>
      </c>
      <c r="E49" s="6">
        <v>6189000</v>
      </c>
      <c r="F49" s="2">
        <v>7078515</v>
      </c>
      <c r="G49" s="2">
        <v>8001024</v>
      </c>
    </row>
    <row r="50" spans="1:8">
      <c r="A50">
        <v>48</v>
      </c>
      <c r="B50" s="4">
        <v>71299.64</v>
      </c>
      <c r="C50" s="1" t="s">
        <v>22</v>
      </c>
      <c r="D50" s="6">
        <v>4132000</v>
      </c>
      <c r="E50" s="6">
        <v>4867000</v>
      </c>
      <c r="F50" s="2">
        <v>5894121</v>
      </c>
      <c r="G50" s="2">
        <v>6724540</v>
      </c>
    </row>
    <row r="51" spans="1:8">
      <c r="A51">
        <v>49</v>
      </c>
      <c r="B51" s="4">
        <v>24229.759999999998</v>
      </c>
      <c r="C51" s="1" t="s">
        <v>23</v>
      </c>
      <c r="D51" s="6">
        <v>1950000</v>
      </c>
      <c r="E51" s="6">
        <v>1793000</v>
      </c>
      <c r="F51" s="2">
        <v>1808344</v>
      </c>
      <c r="G51" s="2">
        <v>1852994</v>
      </c>
    </row>
    <row r="52" spans="1:8">
      <c r="A52">
        <v>50</v>
      </c>
      <c r="B52" s="4">
        <v>65497.82</v>
      </c>
      <c r="C52" s="1" t="s">
        <v>24</v>
      </c>
      <c r="D52" s="6">
        <v>4706000</v>
      </c>
      <c r="E52" s="6">
        <v>4892000</v>
      </c>
      <c r="F52" s="2">
        <v>5363675</v>
      </c>
      <c r="G52" s="2">
        <v>5686986</v>
      </c>
    </row>
    <row r="53" spans="1:8">
      <c r="A53">
        <v>51</v>
      </c>
      <c r="B53" s="4">
        <v>97813.56</v>
      </c>
      <c r="C53" s="1" t="s">
        <v>25</v>
      </c>
      <c r="D53" s="6">
        <v>470000</v>
      </c>
      <c r="E53" s="6">
        <v>454000</v>
      </c>
      <c r="F53" s="2">
        <v>493782</v>
      </c>
      <c r="G53" s="2">
        <v>563626</v>
      </c>
    </row>
    <row r="54" spans="1:8" s="2" customFormat="1">
      <c r="B54" s="2">
        <v>5324.5</v>
      </c>
      <c r="C54" s="6" t="s">
        <v>26</v>
      </c>
      <c r="D54" s="9">
        <v>3065990.1325876173</v>
      </c>
      <c r="E54" s="9">
        <v>3366974.1164001641</v>
      </c>
      <c r="F54" s="2">
        <v>3808610</v>
      </c>
      <c r="G54" s="7">
        <v>4179121.2345836754</v>
      </c>
    </row>
    <row r="55" spans="1:8">
      <c r="B55" s="2">
        <f>SUM(B3:B54)</f>
        <v>3799407.53</v>
      </c>
      <c r="C55" s="1" t="s">
        <v>27</v>
      </c>
      <c r="D55" s="2">
        <f>SUM(D3:D54)</f>
        <v>229614990.13258761</v>
      </c>
      <c r="E55" s="2">
        <f>SUM(E3:E54)</f>
        <v>252155974.11640015</v>
      </c>
      <c r="F55" s="2">
        <f>SUM(F3:F54)</f>
        <v>285230516</v>
      </c>
      <c r="G55" s="2">
        <f>SUM(G3:G54)</f>
        <v>312978463.5777511</v>
      </c>
    </row>
    <row r="56" spans="1:8">
      <c r="B56" s="2">
        <f>B55-B54</f>
        <v>3794083.03</v>
      </c>
      <c r="C56" s="1" t="s">
        <v>28</v>
      </c>
      <c r="D56" s="2">
        <f>D55-D54</f>
        <v>226549000</v>
      </c>
      <c r="E56" s="2">
        <f>E55-E54</f>
        <v>248789000</v>
      </c>
      <c r="F56" s="2">
        <f>F55-F54</f>
        <v>281421906</v>
      </c>
      <c r="G56" s="2">
        <f>G55-G54</f>
        <v>308799342.34316742</v>
      </c>
    </row>
    <row r="57" spans="1:8">
      <c r="C57" s="1"/>
      <c r="D57" s="6"/>
      <c r="E57" s="6"/>
      <c r="G57" s="2">
        <f>G56-D56</f>
        <v>82250342.343167424</v>
      </c>
      <c r="H57" s="30">
        <f>(G56/D56)-1</f>
        <v>0.36305762701741084</v>
      </c>
    </row>
    <row r="58" spans="1:8">
      <c r="C58" s="8" t="s">
        <v>33</v>
      </c>
      <c r="D58" s="6"/>
      <c r="E58" s="6"/>
    </row>
    <row r="59" spans="1:8" s="3" customFormat="1">
      <c r="D59" s="5">
        <v>1980</v>
      </c>
      <c r="E59" s="5">
        <v>1990</v>
      </c>
      <c r="F59" s="3">
        <v>2000</v>
      </c>
      <c r="G59" s="5">
        <v>2010</v>
      </c>
    </row>
    <row r="60" spans="1:8">
      <c r="C60" s="1" t="s">
        <v>69</v>
      </c>
      <c r="D60">
        <v>7</v>
      </c>
      <c r="E60">
        <v>7</v>
      </c>
      <c r="F60">
        <v>7</v>
      </c>
      <c r="G60">
        <v>7</v>
      </c>
    </row>
    <row r="61" spans="1:8">
      <c r="C61" s="1" t="s">
        <v>70</v>
      </c>
      <c r="D61">
        <v>1</v>
      </c>
      <c r="E61">
        <v>1</v>
      </c>
      <c r="F61">
        <v>1</v>
      </c>
      <c r="G61">
        <v>1</v>
      </c>
    </row>
    <row r="62" spans="1:8">
      <c r="C62" s="1" t="s">
        <v>71</v>
      </c>
      <c r="D62">
        <v>5</v>
      </c>
      <c r="E62">
        <v>6</v>
      </c>
      <c r="F62">
        <v>8</v>
      </c>
      <c r="G62">
        <v>9</v>
      </c>
    </row>
    <row r="63" spans="1:8">
      <c r="C63" s="1" t="s">
        <v>72</v>
      </c>
      <c r="D63">
        <v>4</v>
      </c>
      <c r="E63">
        <v>4</v>
      </c>
      <c r="F63">
        <v>4</v>
      </c>
      <c r="G63">
        <v>4</v>
      </c>
    </row>
    <row r="64" spans="1:8">
      <c r="C64" s="1" t="s">
        <v>73</v>
      </c>
      <c r="D64">
        <v>45</v>
      </c>
      <c r="E64">
        <v>52</v>
      </c>
      <c r="F64">
        <v>53</v>
      </c>
      <c r="G64">
        <v>53</v>
      </c>
    </row>
    <row r="65" spans="3:7">
      <c r="C65" s="1" t="s">
        <v>74</v>
      </c>
      <c r="D65">
        <v>6</v>
      </c>
      <c r="E65">
        <v>6</v>
      </c>
      <c r="F65">
        <v>7</v>
      </c>
      <c r="G65">
        <v>7</v>
      </c>
    </row>
    <row r="66" spans="3:7">
      <c r="C66" s="1" t="s">
        <v>75</v>
      </c>
      <c r="D66">
        <v>6</v>
      </c>
      <c r="E66">
        <v>6</v>
      </c>
      <c r="F66">
        <v>5</v>
      </c>
      <c r="G66">
        <v>5</v>
      </c>
    </row>
    <row r="67" spans="3:7">
      <c r="C67" s="1" t="s">
        <v>76</v>
      </c>
      <c r="D67">
        <v>1</v>
      </c>
      <c r="E67">
        <v>1</v>
      </c>
      <c r="F67">
        <v>1</v>
      </c>
      <c r="G67">
        <v>1</v>
      </c>
    </row>
    <row r="68" spans="3:7">
      <c r="C68" s="1" t="s">
        <v>77</v>
      </c>
      <c r="D68"/>
      <c r="E68"/>
      <c r="G68"/>
    </row>
    <row r="69" spans="3:7">
      <c r="C69" s="1" t="s">
        <v>78</v>
      </c>
      <c r="D69">
        <v>19</v>
      </c>
      <c r="E69">
        <v>23</v>
      </c>
      <c r="F69">
        <v>25</v>
      </c>
      <c r="G69">
        <v>27</v>
      </c>
    </row>
    <row r="70" spans="3:7">
      <c r="C70" s="1" t="s">
        <v>79</v>
      </c>
      <c r="D70">
        <v>10</v>
      </c>
      <c r="E70">
        <v>11</v>
      </c>
      <c r="F70">
        <v>13</v>
      </c>
      <c r="G70">
        <v>14</v>
      </c>
    </row>
    <row r="71" spans="3:7">
      <c r="C71" s="1" t="s">
        <v>80</v>
      </c>
      <c r="D71">
        <v>2</v>
      </c>
      <c r="E71">
        <v>2</v>
      </c>
      <c r="F71">
        <v>2</v>
      </c>
      <c r="G71">
        <v>2</v>
      </c>
    </row>
    <row r="72" spans="3:7">
      <c r="C72" s="1" t="s">
        <v>81</v>
      </c>
      <c r="D72">
        <v>2</v>
      </c>
      <c r="E72">
        <v>2</v>
      </c>
      <c r="F72">
        <v>2</v>
      </c>
      <c r="G72">
        <v>2</v>
      </c>
    </row>
    <row r="73" spans="3:7">
      <c r="C73" s="1" t="s">
        <v>82</v>
      </c>
      <c r="D73">
        <v>22</v>
      </c>
      <c r="E73">
        <v>20</v>
      </c>
      <c r="F73">
        <v>19</v>
      </c>
      <c r="G73">
        <v>18</v>
      </c>
    </row>
    <row r="74" spans="3:7">
      <c r="C74" s="1" t="s">
        <v>83</v>
      </c>
      <c r="D74">
        <v>10</v>
      </c>
      <c r="E74">
        <v>10</v>
      </c>
      <c r="F74">
        <v>9</v>
      </c>
      <c r="G74">
        <v>9</v>
      </c>
    </row>
    <row r="75" spans="3:7">
      <c r="C75" s="1" t="s">
        <v>84</v>
      </c>
      <c r="D75">
        <v>6</v>
      </c>
      <c r="E75">
        <v>5</v>
      </c>
      <c r="F75">
        <v>5</v>
      </c>
      <c r="G75">
        <v>4</v>
      </c>
    </row>
    <row r="76" spans="3:7">
      <c r="C76" s="1" t="s">
        <v>85</v>
      </c>
      <c r="D76">
        <v>5</v>
      </c>
      <c r="E76">
        <v>4</v>
      </c>
      <c r="F76">
        <v>4</v>
      </c>
      <c r="G76">
        <v>4</v>
      </c>
    </row>
    <row r="77" spans="3:7">
      <c r="C77" s="1" t="s">
        <v>86</v>
      </c>
      <c r="D77">
        <v>7</v>
      </c>
      <c r="E77">
        <v>6</v>
      </c>
      <c r="F77">
        <v>6</v>
      </c>
      <c r="G77">
        <v>6</v>
      </c>
    </row>
    <row r="78" spans="3:7">
      <c r="C78" s="1" t="s">
        <v>87</v>
      </c>
      <c r="D78">
        <v>8</v>
      </c>
      <c r="E78">
        <v>7</v>
      </c>
      <c r="F78">
        <v>7</v>
      </c>
      <c r="G78">
        <v>6</v>
      </c>
    </row>
    <row r="79" spans="3:7">
      <c r="C79" s="1" t="s">
        <v>88</v>
      </c>
      <c r="D79">
        <v>2</v>
      </c>
      <c r="E79">
        <v>2</v>
      </c>
      <c r="F79">
        <v>2</v>
      </c>
      <c r="G79">
        <v>2</v>
      </c>
    </row>
    <row r="80" spans="3:7">
      <c r="C80" s="1" t="s">
        <v>89</v>
      </c>
      <c r="D80">
        <v>8</v>
      </c>
      <c r="E80">
        <v>8</v>
      </c>
      <c r="F80">
        <v>8</v>
      </c>
      <c r="G80">
        <v>8</v>
      </c>
    </row>
    <row r="81" spans="3:7">
      <c r="C81" s="1" t="s">
        <v>90</v>
      </c>
      <c r="D81">
        <v>11</v>
      </c>
      <c r="E81">
        <v>10</v>
      </c>
      <c r="F81">
        <v>10</v>
      </c>
      <c r="G81">
        <v>9</v>
      </c>
    </row>
    <row r="82" spans="3:7">
      <c r="C82" s="1" t="s">
        <v>91</v>
      </c>
      <c r="D82">
        <v>18</v>
      </c>
      <c r="E82">
        <v>16</v>
      </c>
      <c r="F82">
        <v>15</v>
      </c>
      <c r="G82">
        <v>14</v>
      </c>
    </row>
    <row r="83" spans="3:7">
      <c r="C83" s="1" t="s">
        <v>92</v>
      </c>
      <c r="D83">
        <v>8</v>
      </c>
      <c r="E83">
        <v>8</v>
      </c>
      <c r="F83">
        <v>8</v>
      </c>
      <c r="G83">
        <v>8</v>
      </c>
    </row>
    <row r="84" spans="3:7">
      <c r="C84" s="1" t="s">
        <v>93</v>
      </c>
      <c r="D84">
        <v>5</v>
      </c>
      <c r="E84">
        <v>5</v>
      </c>
      <c r="F84">
        <v>4</v>
      </c>
      <c r="G84">
        <v>4</v>
      </c>
    </row>
    <row r="85" spans="3:7">
      <c r="C85" s="1" t="s">
        <v>94</v>
      </c>
      <c r="D85">
        <v>9</v>
      </c>
      <c r="E85">
        <v>9</v>
      </c>
      <c r="F85">
        <v>9</v>
      </c>
      <c r="G85">
        <v>8</v>
      </c>
    </row>
    <row r="86" spans="3:7">
      <c r="C86" s="1" t="s">
        <v>95</v>
      </c>
      <c r="D86">
        <v>2</v>
      </c>
      <c r="E86">
        <v>1</v>
      </c>
      <c r="F86">
        <v>1</v>
      </c>
      <c r="G86">
        <v>1</v>
      </c>
    </row>
    <row r="87" spans="3:7">
      <c r="C87" s="1" t="s">
        <v>2</v>
      </c>
      <c r="D87">
        <v>3</v>
      </c>
      <c r="E87">
        <v>3</v>
      </c>
      <c r="F87">
        <v>3</v>
      </c>
      <c r="G87">
        <v>3</v>
      </c>
    </row>
    <row r="88" spans="3:7">
      <c r="C88" s="1" t="s">
        <v>3</v>
      </c>
      <c r="D88">
        <v>2</v>
      </c>
      <c r="E88">
        <v>2</v>
      </c>
      <c r="F88">
        <v>3</v>
      </c>
      <c r="G88">
        <v>4</v>
      </c>
    </row>
    <row r="89" spans="3:7">
      <c r="C89" s="1" t="s">
        <v>4</v>
      </c>
      <c r="D89">
        <v>2</v>
      </c>
      <c r="E89">
        <v>2</v>
      </c>
      <c r="F89">
        <v>2</v>
      </c>
      <c r="G89">
        <v>2</v>
      </c>
    </row>
    <row r="90" spans="3:7">
      <c r="C90" s="1" t="s">
        <v>5</v>
      </c>
      <c r="D90">
        <v>14</v>
      </c>
      <c r="E90">
        <v>13</v>
      </c>
      <c r="F90">
        <v>13</v>
      </c>
      <c r="G90">
        <v>12</v>
      </c>
    </row>
    <row r="91" spans="3:7">
      <c r="C91" s="1" t="s">
        <v>6</v>
      </c>
      <c r="D91">
        <v>3</v>
      </c>
      <c r="E91">
        <v>3</v>
      </c>
      <c r="F91">
        <v>3</v>
      </c>
      <c r="G91">
        <v>3</v>
      </c>
    </row>
    <row r="92" spans="3:7">
      <c r="C92" s="1" t="s">
        <v>7</v>
      </c>
      <c r="D92">
        <v>34</v>
      </c>
      <c r="E92">
        <v>31</v>
      </c>
      <c r="F92">
        <v>29</v>
      </c>
      <c r="G92">
        <v>27</v>
      </c>
    </row>
    <row r="93" spans="3:7">
      <c r="C93" s="1" t="s">
        <v>8</v>
      </c>
      <c r="D93">
        <v>11</v>
      </c>
      <c r="E93">
        <v>12</v>
      </c>
      <c r="F93">
        <v>13</v>
      </c>
      <c r="G93">
        <v>13</v>
      </c>
    </row>
    <row r="94" spans="3:7">
      <c r="C94" s="1" t="s">
        <v>9</v>
      </c>
      <c r="D94">
        <v>1</v>
      </c>
      <c r="E94">
        <v>1</v>
      </c>
      <c r="F94">
        <v>1</v>
      </c>
      <c r="G94">
        <v>1</v>
      </c>
    </row>
    <row r="95" spans="3:7">
      <c r="C95" s="1" t="s">
        <v>10</v>
      </c>
      <c r="D95">
        <v>21</v>
      </c>
      <c r="E95">
        <v>19</v>
      </c>
      <c r="F95">
        <v>18</v>
      </c>
      <c r="G95">
        <v>16</v>
      </c>
    </row>
    <row r="96" spans="3:7">
      <c r="C96" s="1" t="s">
        <v>11</v>
      </c>
      <c r="D96">
        <v>6</v>
      </c>
      <c r="E96">
        <v>6</v>
      </c>
      <c r="F96">
        <v>5</v>
      </c>
      <c r="G96">
        <v>5</v>
      </c>
    </row>
    <row r="97" spans="3:7">
      <c r="C97" s="1" t="s">
        <v>12</v>
      </c>
      <c r="D97">
        <v>5</v>
      </c>
      <c r="E97">
        <v>5</v>
      </c>
      <c r="F97">
        <v>5</v>
      </c>
      <c r="G97">
        <v>5</v>
      </c>
    </row>
    <row r="98" spans="3:7">
      <c r="C98" s="1" t="s">
        <v>13</v>
      </c>
      <c r="D98">
        <v>23</v>
      </c>
      <c r="E98">
        <v>21</v>
      </c>
      <c r="F98">
        <v>19</v>
      </c>
      <c r="G98">
        <v>18</v>
      </c>
    </row>
    <row r="99" spans="3:7">
      <c r="C99" s="1" t="s">
        <v>14</v>
      </c>
      <c r="D99">
        <v>2</v>
      </c>
      <c r="E99">
        <v>2</v>
      </c>
      <c r="F99">
        <v>2</v>
      </c>
      <c r="G99">
        <v>2</v>
      </c>
    </row>
    <row r="100" spans="3:7">
      <c r="C100" s="1" t="s">
        <v>15</v>
      </c>
      <c r="D100">
        <v>6</v>
      </c>
      <c r="E100">
        <v>6</v>
      </c>
      <c r="F100">
        <v>6</v>
      </c>
      <c r="G100">
        <v>7</v>
      </c>
    </row>
    <row r="101" spans="3:7">
      <c r="C101" s="1" t="s">
        <v>16</v>
      </c>
      <c r="D101">
        <v>1</v>
      </c>
      <c r="E101">
        <v>1</v>
      </c>
      <c r="F101">
        <v>1</v>
      </c>
      <c r="G101">
        <v>1</v>
      </c>
    </row>
    <row r="102" spans="3:7">
      <c r="C102" s="1" t="s">
        <v>17</v>
      </c>
      <c r="D102">
        <v>9</v>
      </c>
      <c r="E102">
        <v>9</v>
      </c>
      <c r="F102">
        <v>9</v>
      </c>
      <c r="G102">
        <v>9</v>
      </c>
    </row>
    <row r="103" spans="3:7">
      <c r="C103" s="1" t="s">
        <v>18</v>
      </c>
      <c r="D103">
        <v>27</v>
      </c>
      <c r="E103">
        <v>30</v>
      </c>
      <c r="F103">
        <v>32</v>
      </c>
      <c r="G103">
        <v>36</v>
      </c>
    </row>
    <row r="104" spans="3:7">
      <c r="C104" s="1" t="s">
        <v>19</v>
      </c>
      <c r="D104">
        <v>3</v>
      </c>
      <c r="E104">
        <v>3</v>
      </c>
      <c r="F104">
        <v>3</v>
      </c>
      <c r="G104">
        <v>4</v>
      </c>
    </row>
    <row r="105" spans="3:7">
      <c r="C105" s="1" t="s">
        <v>20</v>
      </c>
      <c r="D105">
        <v>1</v>
      </c>
      <c r="E105">
        <v>1</v>
      </c>
      <c r="F105">
        <v>1</v>
      </c>
      <c r="G105">
        <v>1</v>
      </c>
    </row>
    <row r="106" spans="3:7">
      <c r="C106" s="1" t="s">
        <v>21</v>
      </c>
      <c r="D106">
        <v>10</v>
      </c>
      <c r="E106">
        <v>11</v>
      </c>
      <c r="F106">
        <v>11</v>
      </c>
      <c r="G106">
        <v>11</v>
      </c>
    </row>
    <row r="107" spans="3:7">
      <c r="C107" s="1" t="s">
        <v>22</v>
      </c>
      <c r="D107">
        <v>8</v>
      </c>
      <c r="E107">
        <v>9</v>
      </c>
      <c r="F107">
        <v>9</v>
      </c>
      <c r="G107">
        <v>10</v>
      </c>
    </row>
    <row r="108" spans="3:7">
      <c r="C108" s="1" t="s">
        <v>23</v>
      </c>
      <c r="D108">
        <v>4</v>
      </c>
      <c r="E108">
        <v>3</v>
      </c>
      <c r="F108">
        <v>3</v>
      </c>
      <c r="G108">
        <v>3</v>
      </c>
    </row>
    <row r="109" spans="3:7">
      <c r="C109" s="1" t="s">
        <v>24</v>
      </c>
      <c r="D109">
        <v>9</v>
      </c>
      <c r="E109">
        <v>9</v>
      </c>
      <c r="F109">
        <v>8</v>
      </c>
      <c r="G109">
        <v>8</v>
      </c>
    </row>
    <row r="110" spans="3:7">
      <c r="C110" s="1" t="s">
        <v>25</v>
      </c>
      <c r="D110">
        <v>1</v>
      </c>
      <c r="E110">
        <v>1</v>
      </c>
      <c r="F110">
        <v>1</v>
      </c>
      <c r="G110">
        <v>1</v>
      </c>
    </row>
    <row r="111" spans="3:7">
      <c r="C111" s="6" t="s">
        <v>26</v>
      </c>
      <c r="D111"/>
      <c r="E111"/>
      <c r="G111"/>
    </row>
    <row r="112" spans="3:7">
      <c r="C112" s="1" t="s">
        <v>27</v>
      </c>
      <c r="D112">
        <f>SUM(D60:D111)</f>
        <v>435</v>
      </c>
      <c r="E112">
        <f>SUM(E60:E111)</f>
        <v>435</v>
      </c>
      <c r="F112">
        <f>SUM(F60:F111)</f>
        <v>435</v>
      </c>
      <c r="G112">
        <f>SUM(G60:G111)</f>
        <v>435</v>
      </c>
    </row>
    <row r="113" spans="3:7">
      <c r="C113" s="1" t="s">
        <v>28</v>
      </c>
      <c r="D113"/>
      <c r="E113"/>
      <c r="G113"/>
    </row>
    <row r="114" spans="3:7">
      <c r="E114"/>
      <c r="F114" s="2"/>
    </row>
    <row r="115" spans="3:7">
      <c r="C115" t="s">
        <v>38</v>
      </c>
      <c r="E115"/>
      <c r="F115" s="2"/>
    </row>
    <row r="116" spans="3:7" s="3" customFormat="1">
      <c r="D116" s="5">
        <v>1980</v>
      </c>
      <c r="E116" s="5">
        <v>1990</v>
      </c>
      <c r="F116" s="3">
        <v>2000</v>
      </c>
      <c r="G116" s="5">
        <v>2010</v>
      </c>
    </row>
    <row r="117" spans="3:7">
      <c r="C117" s="1" t="s">
        <v>69</v>
      </c>
      <c r="D117" s="2">
        <f t="shared" ref="D117:G124" si="0">D3/D60</f>
        <v>556285.71428571432</v>
      </c>
      <c r="E117" s="2">
        <f t="shared" si="0"/>
        <v>577142.85714285716</v>
      </c>
      <c r="F117" s="2">
        <f t="shared" si="0"/>
        <v>635300</v>
      </c>
      <c r="G117" s="2">
        <f t="shared" si="0"/>
        <v>682819.42857142852</v>
      </c>
    </row>
    <row r="118" spans="3:7">
      <c r="C118" s="1" t="s">
        <v>70</v>
      </c>
      <c r="D118" s="2">
        <f t="shared" si="0"/>
        <v>402000</v>
      </c>
      <c r="E118" s="2">
        <f t="shared" si="0"/>
        <v>550000</v>
      </c>
      <c r="F118" s="2">
        <f t="shared" si="0"/>
        <v>626932</v>
      </c>
      <c r="G118" s="2">
        <f t="shared" si="0"/>
        <v>710231</v>
      </c>
    </row>
    <row r="119" spans="3:7">
      <c r="C119" s="1" t="s">
        <v>71</v>
      </c>
      <c r="D119" s="2">
        <f t="shared" si="0"/>
        <v>543600</v>
      </c>
      <c r="E119" s="2">
        <f t="shared" si="0"/>
        <v>610833.33333333337</v>
      </c>
      <c r="F119" s="2">
        <f t="shared" si="0"/>
        <v>641329</v>
      </c>
      <c r="G119" s="2">
        <f t="shared" si="0"/>
        <v>710224.11111111112</v>
      </c>
    </row>
    <row r="120" spans="3:7">
      <c r="C120" s="1" t="s">
        <v>72</v>
      </c>
      <c r="D120" s="2">
        <f t="shared" si="0"/>
        <v>571500</v>
      </c>
      <c r="E120" s="2">
        <f t="shared" si="0"/>
        <v>587750</v>
      </c>
      <c r="F120" s="2">
        <f t="shared" si="0"/>
        <v>668350</v>
      </c>
      <c r="G120" s="2">
        <f t="shared" si="0"/>
        <v>728979.5</v>
      </c>
    </row>
    <row r="121" spans="3:7">
      <c r="C121" s="1" t="s">
        <v>73</v>
      </c>
      <c r="D121" s="2">
        <f t="shared" si="0"/>
        <v>525955.5555555555</v>
      </c>
      <c r="E121" s="2">
        <f t="shared" si="0"/>
        <v>573288.4615384615</v>
      </c>
      <c r="F121" s="2">
        <f t="shared" si="0"/>
        <v>639087.69811320759</v>
      </c>
      <c r="G121" s="2">
        <f t="shared" si="0"/>
        <v>702904.83018867928</v>
      </c>
    </row>
    <row r="122" spans="3:7">
      <c r="C122" s="1" t="s">
        <v>74</v>
      </c>
      <c r="D122" s="2">
        <f t="shared" si="0"/>
        <v>481666.66666666669</v>
      </c>
      <c r="E122" s="2">
        <f t="shared" si="0"/>
        <v>549000</v>
      </c>
      <c r="F122" s="2">
        <f t="shared" si="0"/>
        <v>614465.85714285716</v>
      </c>
      <c r="G122" s="2">
        <f t="shared" si="0"/>
        <v>718456.57142857148</v>
      </c>
    </row>
    <row r="123" spans="3:7">
      <c r="C123" s="1" t="s">
        <v>75</v>
      </c>
      <c r="D123" s="2">
        <f t="shared" si="0"/>
        <v>518000</v>
      </c>
      <c r="E123" s="2">
        <f t="shared" si="0"/>
        <v>547833.33333333337</v>
      </c>
      <c r="F123" s="2">
        <f t="shared" si="0"/>
        <v>681113</v>
      </c>
      <c r="G123" s="2">
        <f t="shared" si="0"/>
        <v>714819.4</v>
      </c>
    </row>
    <row r="124" spans="3:7">
      <c r="C124" s="1" t="s">
        <v>76</v>
      </c>
      <c r="D124" s="2">
        <f t="shared" si="0"/>
        <v>594000</v>
      </c>
      <c r="E124" s="2">
        <f t="shared" si="0"/>
        <v>666000</v>
      </c>
      <c r="F124" s="2">
        <f t="shared" si="0"/>
        <v>783600</v>
      </c>
      <c r="G124" s="2">
        <f t="shared" si="0"/>
        <v>897934</v>
      </c>
    </row>
    <row r="125" spans="3:7">
      <c r="C125" s="1" t="s">
        <v>77</v>
      </c>
      <c r="F125" s="2"/>
    </row>
    <row r="126" spans="3:7">
      <c r="C126" s="1" t="s">
        <v>78</v>
      </c>
      <c r="D126" s="2">
        <f t="shared" ref="D126:G145" si="1">D12/D69</f>
        <v>512947.36842105264</v>
      </c>
      <c r="E126" s="2">
        <f t="shared" si="1"/>
        <v>562521.73913043481</v>
      </c>
      <c r="F126" s="2">
        <f t="shared" si="1"/>
        <v>639295.12</v>
      </c>
      <c r="G126" s="2">
        <f t="shared" si="1"/>
        <v>696344.81481481483</v>
      </c>
    </row>
    <row r="127" spans="3:7">
      <c r="C127" s="1" t="s">
        <v>79</v>
      </c>
      <c r="D127" s="2">
        <f t="shared" si="1"/>
        <v>546300</v>
      </c>
      <c r="E127" s="2">
        <f t="shared" si="1"/>
        <v>588909.09090909094</v>
      </c>
      <c r="F127" s="2">
        <f t="shared" si="1"/>
        <v>629727.15384615387</v>
      </c>
      <c r="G127" s="2">
        <f t="shared" si="1"/>
        <v>691975.21428571432</v>
      </c>
    </row>
    <row r="128" spans="3:7">
      <c r="C128" s="1" t="s">
        <v>80</v>
      </c>
      <c r="D128" s="2">
        <f t="shared" si="1"/>
        <v>482500</v>
      </c>
      <c r="E128" s="2">
        <f t="shared" si="1"/>
        <v>554000</v>
      </c>
      <c r="F128" s="2">
        <f t="shared" si="1"/>
        <v>605768.5</v>
      </c>
      <c r="G128" s="2">
        <f t="shared" si="1"/>
        <v>680150.5</v>
      </c>
    </row>
    <row r="129" spans="3:7">
      <c r="C129" s="1" t="s">
        <v>81</v>
      </c>
      <c r="D129" s="2">
        <f t="shared" si="1"/>
        <v>472000</v>
      </c>
      <c r="E129" s="2">
        <f t="shared" si="1"/>
        <v>503500</v>
      </c>
      <c r="F129" s="2">
        <f t="shared" si="1"/>
        <v>646976.5</v>
      </c>
      <c r="G129" s="2">
        <f t="shared" si="1"/>
        <v>783791</v>
      </c>
    </row>
    <row r="130" spans="3:7">
      <c r="C130" s="1" t="s">
        <v>82</v>
      </c>
      <c r="D130" s="2">
        <f t="shared" si="1"/>
        <v>519409.09090909088</v>
      </c>
      <c r="E130" s="2">
        <f t="shared" si="1"/>
        <v>571550</v>
      </c>
      <c r="F130" s="2">
        <f t="shared" si="1"/>
        <v>653647</v>
      </c>
      <c r="G130" s="2">
        <f t="shared" si="1"/>
        <v>712812.88888888888</v>
      </c>
    </row>
    <row r="131" spans="3:7">
      <c r="C131" s="1" t="s">
        <v>83</v>
      </c>
      <c r="D131" s="2">
        <f t="shared" si="1"/>
        <v>549000</v>
      </c>
      <c r="E131" s="2">
        <f t="shared" si="1"/>
        <v>554400</v>
      </c>
      <c r="F131" s="2">
        <f t="shared" si="1"/>
        <v>675609.4444444445</v>
      </c>
      <c r="G131" s="2">
        <f t="shared" si="1"/>
        <v>720422.4444444445</v>
      </c>
    </row>
    <row r="132" spans="3:7">
      <c r="C132" s="1" t="s">
        <v>84</v>
      </c>
      <c r="D132" s="2">
        <f t="shared" si="1"/>
        <v>485666.66666666669</v>
      </c>
      <c r="E132" s="2">
        <f t="shared" si="1"/>
        <v>555400</v>
      </c>
      <c r="F132" s="2">
        <f t="shared" si="1"/>
        <v>585264.80000000005</v>
      </c>
      <c r="G132" s="2">
        <f t="shared" si="1"/>
        <v>761588.75</v>
      </c>
    </row>
    <row r="133" spans="3:7">
      <c r="C133" s="1" t="s">
        <v>85</v>
      </c>
      <c r="D133" s="2">
        <f t="shared" si="1"/>
        <v>472800</v>
      </c>
      <c r="E133" s="2">
        <f t="shared" si="1"/>
        <v>619500</v>
      </c>
      <c r="F133" s="2">
        <f t="shared" si="1"/>
        <v>672104.5</v>
      </c>
      <c r="G133" s="2">
        <f t="shared" si="1"/>
        <v>713279.5</v>
      </c>
    </row>
    <row r="134" spans="3:7">
      <c r="C134" s="1" t="s">
        <v>86</v>
      </c>
      <c r="D134" s="2">
        <f t="shared" si="1"/>
        <v>523000</v>
      </c>
      <c r="E134" s="2">
        <f t="shared" si="1"/>
        <v>614500</v>
      </c>
      <c r="F134" s="2">
        <f t="shared" si="1"/>
        <v>673628.16666666663</v>
      </c>
      <c r="G134" s="2">
        <f t="shared" si="1"/>
        <v>723227.83333333337</v>
      </c>
    </row>
    <row r="135" spans="3:7">
      <c r="C135" s="1" t="s">
        <v>87</v>
      </c>
      <c r="D135" s="2">
        <f t="shared" si="1"/>
        <v>525750</v>
      </c>
      <c r="E135" s="2">
        <f t="shared" si="1"/>
        <v>603142.85714285716</v>
      </c>
      <c r="F135" s="2">
        <f t="shared" si="1"/>
        <v>638425.14285714284</v>
      </c>
      <c r="G135" s="2">
        <f t="shared" si="1"/>
        <v>755562</v>
      </c>
    </row>
    <row r="136" spans="3:7">
      <c r="C136" s="1" t="s">
        <v>88</v>
      </c>
      <c r="D136" s="2">
        <f t="shared" si="1"/>
        <v>562500</v>
      </c>
      <c r="E136" s="2">
        <f t="shared" si="1"/>
        <v>614000</v>
      </c>
      <c r="F136" s="2">
        <f t="shared" si="1"/>
        <v>637461.5</v>
      </c>
      <c r="G136" s="2">
        <f t="shared" si="1"/>
        <v>664180.5</v>
      </c>
    </row>
    <row r="137" spans="3:7">
      <c r="C137" s="1" t="s">
        <v>89</v>
      </c>
      <c r="D137" s="2">
        <f t="shared" si="1"/>
        <v>527125</v>
      </c>
      <c r="E137" s="2">
        <f t="shared" si="1"/>
        <v>597625</v>
      </c>
      <c r="F137" s="2">
        <f t="shared" si="1"/>
        <v>662060.75</v>
      </c>
      <c r="G137" s="2">
        <f t="shared" si="1"/>
        <v>721694</v>
      </c>
    </row>
    <row r="138" spans="3:7">
      <c r="C138" s="1" t="s">
        <v>90</v>
      </c>
      <c r="D138" s="2">
        <f t="shared" si="1"/>
        <v>521545.45454545453</v>
      </c>
      <c r="E138" s="2">
        <f t="shared" si="1"/>
        <v>601600</v>
      </c>
      <c r="F138" s="2">
        <f t="shared" si="1"/>
        <v>634909.69999999995</v>
      </c>
      <c r="G138" s="2">
        <f t="shared" si="1"/>
        <v>727514.33333333337</v>
      </c>
    </row>
    <row r="139" spans="3:7">
      <c r="C139" s="1" t="s">
        <v>91</v>
      </c>
      <c r="D139" s="2">
        <f t="shared" si="1"/>
        <v>514555.55555555556</v>
      </c>
      <c r="E139" s="2">
        <f t="shared" si="1"/>
        <v>580937.5</v>
      </c>
      <c r="F139" s="2">
        <f t="shared" si="1"/>
        <v>662562.93333333335</v>
      </c>
      <c r="G139" s="2">
        <f t="shared" si="1"/>
        <v>705974.28571428568</v>
      </c>
    </row>
    <row r="140" spans="3:7">
      <c r="C140" s="1" t="s">
        <v>92</v>
      </c>
      <c r="D140" s="2">
        <f t="shared" si="1"/>
        <v>509500</v>
      </c>
      <c r="E140" s="2">
        <f t="shared" si="1"/>
        <v>547000</v>
      </c>
      <c r="F140" s="2">
        <f t="shared" si="1"/>
        <v>614934.875</v>
      </c>
      <c r="G140" s="2">
        <f t="shared" si="1"/>
        <v>662990.625</v>
      </c>
    </row>
    <row r="141" spans="3:7">
      <c r="C141" s="1" t="s">
        <v>93</v>
      </c>
      <c r="D141" s="2">
        <f t="shared" si="1"/>
        <v>504200</v>
      </c>
      <c r="E141" s="2">
        <f t="shared" si="1"/>
        <v>515000</v>
      </c>
      <c r="F141" s="2">
        <f t="shared" si="1"/>
        <v>711164.5</v>
      </c>
      <c r="G141" s="2">
        <f t="shared" si="1"/>
        <v>741824.25</v>
      </c>
    </row>
    <row r="142" spans="3:7">
      <c r="C142" s="1" t="s">
        <v>94</v>
      </c>
      <c r="D142" s="2">
        <f t="shared" si="1"/>
        <v>546333.33333333337</v>
      </c>
      <c r="E142" s="2">
        <f t="shared" si="1"/>
        <v>568555.5555555555</v>
      </c>
      <c r="F142" s="2">
        <f t="shared" si="1"/>
        <v>621690.11111111112</v>
      </c>
      <c r="G142" s="2">
        <f t="shared" si="1"/>
        <v>748615.875</v>
      </c>
    </row>
    <row r="143" spans="3:7">
      <c r="C143" s="1" t="s">
        <v>95</v>
      </c>
      <c r="D143" s="2">
        <f t="shared" si="1"/>
        <v>393500</v>
      </c>
      <c r="E143" s="2">
        <f t="shared" si="1"/>
        <v>799000</v>
      </c>
      <c r="F143" s="2">
        <f t="shared" si="1"/>
        <v>902195</v>
      </c>
      <c r="G143" s="2">
        <f t="shared" si="1"/>
        <v>989415</v>
      </c>
    </row>
    <row r="144" spans="3:7">
      <c r="C144" s="1" t="s">
        <v>2</v>
      </c>
      <c r="D144" s="2">
        <f t="shared" si="1"/>
        <v>523333.33333333331</v>
      </c>
      <c r="E144" s="2">
        <f t="shared" si="1"/>
        <v>526000</v>
      </c>
      <c r="F144" s="2">
        <f t="shared" si="1"/>
        <v>570421</v>
      </c>
      <c r="G144" s="2">
        <f t="shared" si="1"/>
        <v>608780.33333333337</v>
      </c>
    </row>
    <row r="145" spans="3:7">
      <c r="C145" s="1" t="s">
        <v>3</v>
      </c>
      <c r="D145" s="2">
        <f t="shared" si="1"/>
        <v>400000</v>
      </c>
      <c r="E145" s="2">
        <f t="shared" si="1"/>
        <v>601000</v>
      </c>
      <c r="F145" s="2">
        <f t="shared" si="1"/>
        <v>666085.66666666663</v>
      </c>
      <c r="G145" s="2">
        <f t="shared" si="1"/>
        <v>675137.75</v>
      </c>
    </row>
    <row r="146" spans="3:7">
      <c r="C146" s="1" t="s">
        <v>4</v>
      </c>
      <c r="D146" s="2">
        <f t="shared" ref="D146:G165" si="2">D32/D89</f>
        <v>460500</v>
      </c>
      <c r="E146" s="2">
        <f t="shared" si="2"/>
        <v>554500</v>
      </c>
      <c r="F146" s="2">
        <f t="shared" si="2"/>
        <v>617893</v>
      </c>
      <c r="G146" s="2">
        <f t="shared" si="2"/>
        <v>658235</v>
      </c>
    </row>
    <row r="147" spans="3:7">
      <c r="C147" s="1" t="s">
        <v>5</v>
      </c>
      <c r="D147" s="2">
        <f t="shared" si="2"/>
        <v>526071.42857142852</v>
      </c>
      <c r="E147" s="2">
        <f t="shared" si="2"/>
        <v>596000</v>
      </c>
      <c r="F147" s="2">
        <f t="shared" si="2"/>
        <v>647257.69230769225</v>
      </c>
      <c r="G147" s="2">
        <f t="shared" si="2"/>
        <v>732657.83333333337</v>
      </c>
    </row>
    <row r="148" spans="3:7">
      <c r="C148" s="1" t="s">
        <v>6</v>
      </c>
      <c r="D148" s="2">
        <f t="shared" si="2"/>
        <v>434333.33333333331</v>
      </c>
      <c r="E148" s="2">
        <f t="shared" si="2"/>
        <v>505000</v>
      </c>
      <c r="F148" s="2">
        <f t="shared" si="2"/>
        <v>606348.66666666663</v>
      </c>
      <c r="G148" s="2">
        <f t="shared" si="2"/>
        <v>686393</v>
      </c>
    </row>
    <row r="149" spans="3:7">
      <c r="C149" s="1" t="s">
        <v>7</v>
      </c>
      <c r="D149" s="2">
        <f t="shared" si="2"/>
        <v>516411.76470588235</v>
      </c>
      <c r="E149" s="2">
        <f t="shared" si="2"/>
        <v>580354.83870967745</v>
      </c>
      <c r="F149" s="2">
        <f t="shared" si="2"/>
        <v>654360.58620689658</v>
      </c>
      <c r="G149" s="2">
        <f t="shared" si="2"/>
        <v>717707.48148148146</v>
      </c>
    </row>
    <row r="150" spans="3:7">
      <c r="C150" s="1" t="s">
        <v>8</v>
      </c>
      <c r="D150" s="2">
        <f t="shared" si="2"/>
        <v>534727.27272727271</v>
      </c>
      <c r="E150" s="2">
        <f t="shared" si="2"/>
        <v>552666.66666666663</v>
      </c>
      <c r="F150" s="2">
        <f t="shared" si="2"/>
        <v>619177.92307692312</v>
      </c>
      <c r="G150" s="2">
        <f t="shared" si="2"/>
        <v>733498.69230769225</v>
      </c>
    </row>
    <row r="151" spans="3:7">
      <c r="C151" s="1" t="s">
        <v>9</v>
      </c>
      <c r="D151" s="2">
        <f t="shared" si="2"/>
        <v>653000</v>
      </c>
      <c r="E151" s="2">
        <f t="shared" si="2"/>
        <v>639000</v>
      </c>
      <c r="F151" s="2">
        <f t="shared" si="2"/>
        <v>642200</v>
      </c>
      <c r="G151" s="2">
        <f t="shared" si="2"/>
        <v>672591</v>
      </c>
    </row>
    <row r="152" spans="3:7">
      <c r="C152" s="1" t="s">
        <v>10</v>
      </c>
      <c r="D152" s="2">
        <f t="shared" si="2"/>
        <v>514190.47619047621</v>
      </c>
      <c r="E152" s="2">
        <f t="shared" si="2"/>
        <v>570894.73684210528</v>
      </c>
      <c r="F152" s="2">
        <f t="shared" si="2"/>
        <v>630730</v>
      </c>
      <c r="G152" s="2">
        <f t="shared" si="2"/>
        <v>721031.5</v>
      </c>
    </row>
    <row r="153" spans="3:7">
      <c r="C153" s="1" t="s">
        <v>11</v>
      </c>
      <c r="D153" s="2">
        <f t="shared" si="2"/>
        <v>504166.66666666669</v>
      </c>
      <c r="E153" s="2">
        <f t="shared" si="2"/>
        <v>524333.33333333337</v>
      </c>
      <c r="F153" s="2">
        <f t="shared" si="2"/>
        <v>690130.8</v>
      </c>
      <c r="G153" s="2">
        <f t="shared" si="2"/>
        <v>750270.2</v>
      </c>
    </row>
    <row r="154" spans="3:7">
      <c r="C154" s="1" t="s">
        <v>12</v>
      </c>
      <c r="D154" s="2">
        <f t="shared" si="2"/>
        <v>526600</v>
      </c>
      <c r="E154" s="2">
        <f t="shared" si="2"/>
        <v>568400</v>
      </c>
      <c r="F154" s="2">
        <f t="shared" si="2"/>
        <v>684279.8</v>
      </c>
      <c r="G154" s="2">
        <f t="shared" si="2"/>
        <v>766214.8</v>
      </c>
    </row>
    <row r="155" spans="3:7">
      <c r="C155" s="1" t="s">
        <v>13</v>
      </c>
      <c r="D155" s="2">
        <f t="shared" si="2"/>
        <v>515826.08695652173</v>
      </c>
      <c r="E155" s="2">
        <f t="shared" si="2"/>
        <v>565857.14285714284</v>
      </c>
      <c r="F155" s="2">
        <f t="shared" si="2"/>
        <v>646371.26315789472</v>
      </c>
      <c r="G155" s="2">
        <f t="shared" si="2"/>
        <v>705687.72222222225</v>
      </c>
    </row>
    <row r="156" spans="3:7">
      <c r="C156" s="1" t="s">
        <v>14</v>
      </c>
      <c r="D156" s="2">
        <f t="shared" si="2"/>
        <v>473500</v>
      </c>
      <c r="E156" s="2">
        <f t="shared" si="2"/>
        <v>501500</v>
      </c>
      <c r="F156" s="2">
        <f t="shared" si="2"/>
        <v>524159.5</v>
      </c>
      <c r="G156" s="2">
        <f t="shared" si="2"/>
        <v>526283.5</v>
      </c>
    </row>
    <row r="157" spans="3:7">
      <c r="C157" s="1" t="s">
        <v>15</v>
      </c>
      <c r="D157" s="2">
        <f t="shared" si="2"/>
        <v>520333.33333333331</v>
      </c>
      <c r="E157" s="2">
        <f t="shared" si="2"/>
        <v>581000</v>
      </c>
      <c r="F157" s="2">
        <f t="shared" si="2"/>
        <v>668668.66666666663</v>
      </c>
      <c r="G157" s="2">
        <f t="shared" si="2"/>
        <v>660766.28571428568</v>
      </c>
    </row>
    <row r="158" spans="3:7">
      <c r="C158" s="1" t="s">
        <v>16</v>
      </c>
      <c r="D158" s="2">
        <f t="shared" si="2"/>
        <v>691000</v>
      </c>
      <c r="E158" s="2">
        <f t="shared" si="2"/>
        <v>696000</v>
      </c>
      <c r="F158" s="2">
        <f t="shared" si="2"/>
        <v>754844</v>
      </c>
      <c r="G158" s="2">
        <f t="shared" si="2"/>
        <v>814180</v>
      </c>
    </row>
    <row r="159" spans="3:7">
      <c r="C159" s="1" t="s">
        <v>17</v>
      </c>
      <c r="D159" s="2">
        <f t="shared" si="2"/>
        <v>510111.11111111112</v>
      </c>
      <c r="E159" s="2">
        <f t="shared" si="2"/>
        <v>541888.88888888888</v>
      </c>
      <c r="F159" s="2">
        <f t="shared" si="2"/>
        <v>632142.5555555555</v>
      </c>
      <c r="G159" s="2">
        <f t="shared" si="2"/>
        <v>705122.77777777775</v>
      </c>
    </row>
    <row r="160" spans="3:7">
      <c r="C160" s="1" t="s">
        <v>18</v>
      </c>
      <c r="D160" s="2">
        <f t="shared" si="2"/>
        <v>527000</v>
      </c>
      <c r="E160" s="2">
        <f t="shared" si="2"/>
        <v>566200</v>
      </c>
      <c r="F160" s="2">
        <f t="shared" si="2"/>
        <v>651619.375</v>
      </c>
      <c r="G160" s="2">
        <f t="shared" si="2"/>
        <v>698487.8055555555</v>
      </c>
    </row>
    <row r="161" spans="3:7">
      <c r="C161" s="1" t="s">
        <v>19</v>
      </c>
      <c r="D161" s="2">
        <f t="shared" si="2"/>
        <v>487000</v>
      </c>
      <c r="E161" s="2">
        <f t="shared" si="2"/>
        <v>574333.33333333337</v>
      </c>
      <c r="F161" s="2">
        <f t="shared" si="2"/>
        <v>744389.66666666663</v>
      </c>
      <c r="G161" s="2">
        <f t="shared" si="2"/>
        <v>690971.25</v>
      </c>
    </row>
    <row r="162" spans="3:7">
      <c r="C162" s="1" t="s">
        <v>20</v>
      </c>
      <c r="D162" s="2">
        <f t="shared" si="2"/>
        <v>511000</v>
      </c>
      <c r="E162" s="2">
        <f t="shared" si="2"/>
        <v>563000</v>
      </c>
      <c r="F162" s="2">
        <f t="shared" si="2"/>
        <v>608827</v>
      </c>
      <c r="G162" s="2">
        <f t="shared" si="2"/>
        <v>625741</v>
      </c>
    </row>
    <row r="163" spans="3:7">
      <c r="C163" s="1" t="s">
        <v>21</v>
      </c>
      <c r="D163" s="2">
        <f t="shared" si="2"/>
        <v>534700</v>
      </c>
      <c r="E163" s="2">
        <f t="shared" si="2"/>
        <v>562636.36363636365</v>
      </c>
      <c r="F163" s="2">
        <f t="shared" si="2"/>
        <v>643501.36363636365</v>
      </c>
      <c r="G163" s="2">
        <f t="shared" si="2"/>
        <v>727365.81818181823</v>
      </c>
    </row>
    <row r="164" spans="3:7">
      <c r="C164" s="1" t="s">
        <v>22</v>
      </c>
      <c r="D164" s="2">
        <f t="shared" si="2"/>
        <v>516500</v>
      </c>
      <c r="E164" s="2">
        <f t="shared" si="2"/>
        <v>540777.77777777775</v>
      </c>
      <c r="F164" s="2">
        <f t="shared" si="2"/>
        <v>654902.33333333337</v>
      </c>
      <c r="G164" s="2">
        <f t="shared" si="2"/>
        <v>672454</v>
      </c>
    </row>
    <row r="165" spans="3:7">
      <c r="C165" s="1" t="s">
        <v>23</v>
      </c>
      <c r="D165" s="2">
        <f t="shared" si="2"/>
        <v>487500</v>
      </c>
      <c r="E165" s="2">
        <f t="shared" si="2"/>
        <v>597666.66666666663</v>
      </c>
      <c r="F165" s="2">
        <f t="shared" si="2"/>
        <v>602781.33333333337</v>
      </c>
      <c r="G165" s="2">
        <f t="shared" si="2"/>
        <v>617664.66666666663</v>
      </c>
    </row>
    <row r="166" spans="3:7">
      <c r="C166" s="1" t="s">
        <v>24</v>
      </c>
      <c r="D166" s="2">
        <f t="shared" ref="D166:G167" si="3">D52/D109</f>
        <v>522888.88888888888</v>
      </c>
      <c r="E166" s="2">
        <f t="shared" si="3"/>
        <v>543555.5555555555</v>
      </c>
      <c r="F166" s="2">
        <f t="shared" si="3"/>
        <v>670459.375</v>
      </c>
      <c r="G166" s="2">
        <f t="shared" si="3"/>
        <v>710873.25</v>
      </c>
    </row>
    <row r="167" spans="3:7">
      <c r="C167" s="1" t="s">
        <v>25</v>
      </c>
      <c r="D167" s="2">
        <f t="shared" si="3"/>
        <v>470000</v>
      </c>
      <c r="E167" s="2">
        <f t="shared" si="3"/>
        <v>454000</v>
      </c>
      <c r="F167" s="2">
        <f t="shared" si="3"/>
        <v>493782</v>
      </c>
      <c r="G167" s="2">
        <f t="shared" si="3"/>
        <v>563626</v>
      </c>
    </row>
    <row r="168" spans="3:7">
      <c r="C168" s="6" t="s">
        <v>26</v>
      </c>
      <c r="F168" s="2"/>
    </row>
    <row r="169" spans="3:7">
      <c r="C169" s="1" t="s">
        <v>27</v>
      </c>
      <c r="F169" s="2"/>
    </row>
    <row r="170" spans="3:7">
      <c r="C170" s="1" t="s">
        <v>28</v>
      </c>
      <c r="F170" s="2"/>
    </row>
    <row r="172" spans="3:7">
      <c r="C172" t="s">
        <v>31</v>
      </c>
    </row>
    <row r="173" spans="3:7">
      <c r="C173" s="1" t="s">
        <v>34</v>
      </c>
      <c r="D173" s="2">
        <f>MIN(D117:D170)</f>
        <v>393500</v>
      </c>
      <c r="E173" s="2">
        <f>MIN(E117:E170)</f>
        <v>454000</v>
      </c>
      <c r="F173" s="2">
        <f>MIN(F117:F170)</f>
        <v>493782</v>
      </c>
      <c r="G173" s="2">
        <f>MIN(G117:G170)</f>
        <v>526283.5</v>
      </c>
    </row>
    <row r="174" spans="3:7" s="3" customFormat="1">
      <c r="D174" s="5">
        <v>1980</v>
      </c>
      <c r="E174" s="5">
        <v>1990</v>
      </c>
      <c r="F174" s="3">
        <v>2000</v>
      </c>
      <c r="G174" s="5">
        <v>2010</v>
      </c>
    </row>
    <row r="175" spans="3:7">
      <c r="C175" s="1" t="s">
        <v>69</v>
      </c>
      <c r="D175" s="2">
        <f t="shared" ref="D175:G194" si="4">D3/D$173</f>
        <v>9.8958068614993646</v>
      </c>
      <c r="E175" s="2">
        <f t="shared" si="4"/>
        <v>8.8986784140969171</v>
      </c>
      <c r="F175" s="2">
        <f t="shared" si="4"/>
        <v>9.0062011170921572</v>
      </c>
      <c r="G175" s="2">
        <f t="shared" si="4"/>
        <v>9.0820555841100852</v>
      </c>
    </row>
    <row r="176" spans="3:7">
      <c r="C176" s="1" t="s">
        <v>70</v>
      </c>
      <c r="D176" s="2">
        <f t="shared" si="4"/>
        <v>1.0216010165184244</v>
      </c>
      <c r="E176" s="2">
        <f t="shared" si="4"/>
        <v>1.2114537444933922</v>
      </c>
      <c r="F176" s="2">
        <f t="shared" si="4"/>
        <v>1.2696534098043266</v>
      </c>
      <c r="G176" s="2">
        <f t="shared" si="4"/>
        <v>1.3495216931558751</v>
      </c>
    </row>
    <row r="177" spans="3:7">
      <c r="C177" s="1" t="s">
        <v>71</v>
      </c>
      <c r="D177" s="2">
        <f t="shared" si="4"/>
        <v>6.9072426937738243</v>
      </c>
      <c r="E177" s="2">
        <f t="shared" si="4"/>
        <v>8.072687224669604</v>
      </c>
      <c r="F177" s="2">
        <f t="shared" si="4"/>
        <v>10.390480009396859</v>
      </c>
      <c r="G177" s="2">
        <f t="shared" si="4"/>
        <v>12.145577431175402</v>
      </c>
    </row>
    <row r="178" spans="3:7">
      <c r="C178" s="1" t="s">
        <v>72</v>
      </c>
      <c r="D178" s="2">
        <f t="shared" si="4"/>
        <v>5.8094027954256671</v>
      </c>
      <c r="E178" s="2">
        <f t="shared" si="4"/>
        <v>5.1784140969162999</v>
      </c>
      <c r="F178" s="2">
        <f t="shared" si="4"/>
        <v>5.4141301221996754</v>
      </c>
      <c r="G178" s="2">
        <f t="shared" si="4"/>
        <v>5.5405841148354451</v>
      </c>
    </row>
    <row r="179" spans="3:7">
      <c r="C179" s="1" t="s">
        <v>73</v>
      </c>
      <c r="D179" s="2">
        <f t="shared" si="4"/>
        <v>60.147395171537482</v>
      </c>
      <c r="E179" s="2">
        <f t="shared" si="4"/>
        <v>65.662995594713649</v>
      </c>
      <c r="F179" s="2">
        <f t="shared" si="4"/>
        <v>68.596360337152831</v>
      </c>
      <c r="G179" s="2">
        <f t="shared" si="4"/>
        <v>70.786859173810313</v>
      </c>
    </row>
    <row r="180" spans="3:7">
      <c r="C180" s="1" t="s">
        <v>74</v>
      </c>
      <c r="D180" s="2">
        <f t="shared" si="4"/>
        <v>7.3443456162642944</v>
      </c>
      <c r="E180" s="2">
        <f t="shared" si="4"/>
        <v>7.2555066079295152</v>
      </c>
      <c r="F180" s="2">
        <f t="shared" si="4"/>
        <v>8.7108501322445946</v>
      </c>
      <c r="G180" s="2">
        <f t="shared" si="4"/>
        <v>9.5560586641990479</v>
      </c>
    </row>
    <row r="181" spans="3:7">
      <c r="C181" s="1" t="s">
        <v>75</v>
      </c>
      <c r="D181" s="2">
        <f t="shared" si="4"/>
        <v>7.8983481575603554</v>
      </c>
      <c r="E181" s="2">
        <f t="shared" si="4"/>
        <v>7.2400881057268727</v>
      </c>
      <c r="F181" s="2">
        <f t="shared" si="4"/>
        <v>6.8968998464909612</v>
      </c>
      <c r="G181" s="2">
        <f t="shared" si="4"/>
        <v>6.7912009401776796</v>
      </c>
    </row>
    <row r="182" spans="3:7">
      <c r="C182" s="1" t="s">
        <v>76</v>
      </c>
      <c r="D182" s="2">
        <f t="shared" si="4"/>
        <v>1.5095298602287166</v>
      </c>
      <c r="E182" s="2">
        <f t="shared" si="4"/>
        <v>1.4669603524229076</v>
      </c>
      <c r="F182" s="2">
        <f t="shared" si="4"/>
        <v>1.586935125217201</v>
      </c>
      <c r="G182" s="2">
        <f t="shared" si="4"/>
        <v>1.706179274098466</v>
      </c>
    </row>
    <row r="183" spans="3:7">
      <c r="C183" s="1" t="s">
        <v>77</v>
      </c>
      <c r="F183" s="2"/>
    </row>
    <row r="184" spans="3:7">
      <c r="C184" s="1" t="s">
        <v>78</v>
      </c>
      <c r="D184" s="2">
        <f t="shared" si="4"/>
        <v>24.767471410419315</v>
      </c>
      <c r="E184" s="2">
        <f t="shared" si="4"/>
        <v>28.497797356828194</v>
      </c>
      <c r="F184" s="2">
        <f t="shared" si="4"/>
        <v>32.367275437338748</v>
      </c>
      <c r="G184" s="2">
        <f t="shared" si="4"/>
        <v>35.724680709161504</v>
      </c>
    </row>
    <row r="185" spans="3:7">
      <c r="C185" s="1" t="s">
        <v>79</v>
      </c>
      <c r="D185" s="2">
        <f t="shared" si="4"/>
        <v>13.88310038119441</v>
      </c>
      <c r="E185" s="2">
        <f t="shared" si="4"/>
        <v>14.268722466960352</v>
      </c>
      <c r="F185" s="2">
        <f t="shared" si="4"/>
        <v>16.579083482184444</v>
      </c>
      <c r="G185" s="2">
        <f t="shared" si="4"/>
        <v>18.407670010555147</v>
      </c>
    </row>
    <row r="186" spans="3:7">
      <c r="C186" s="1" t="s">
        <v>80</v>
      </c>
      <c r="D186" s="2">
        <f t="shared" si="4"/>
        <v>2.4523506988564168</v>
      </c>
      <c r="E186" s="2">
        <f t="shared" si="4"/>
        <v>2.4405286343612334</v>
      </c>
      <c r="F186" s="2">
        <f t="shared" si="4"/>
        <v>2.4535868055133641</v>
      </c>
      <c r="G186" s="2">
        <f t="shared" si="4"/>
        <v>2.5847304732145315</v>
      </c>
    </row>
    <row r="187" spans="3:7">
      <c r="C187" s="1" t="s">
        <v>81</v>
      </c>
      <c r="D187" s="2">
        <f t="shared" si="4"/>
        <v>2.3989834815756037</v>
      </c>
      <c r="E187" s="2">
        <f t="shared" si="4"/>
        <v>2.2180616740088106</v>
      </c>
      <c r="F187" s="2">
        <f t="shared" si="4"/>
        <v>2.62049446921921</v>
      </c>
      <c r="G187" s="2">
        <f t="shared" si="4"/>
        <v>2.9785885364067086</v>
      </c>
    </row>
    <row r="188" spans="3:7">
      <c r="C188" s="1" t="s">
        <v>82</v>
      </c>
      <c r="D188" s="2">
        <f t="shared" si="4"/>
        <v>29.03939008894536</v>
      </c>
      <c r="E188" s="2">
        <f t="shared" si="4"/>
        <v>25.178414096916299</v>
      </c>
      <c r="F188" s="2">
        <f t="shared" si="4"/>
        <v>25.151368417641795</v>
      </c>
      <c r="G188" s="2">
        <f t="shared" si="4"/>
        <v>24.379696494379932</v>
      </c>
    </row>
    <row r="189" spans="3:7">
      <c r="C189" s="1" t="s">
        <v>83</v>
      </c>
      <c r="D189" s="2">
        <f t="shared" si="4"/>
        <v>13.95171537484117</v>
      </c>
      <c r="E189" s="2">
        <f t="shared" si="4"/>
        <v>12.211453744493392</v>
      </c>
      <c r="F189" s="2">
        <f t="shared" si="4"/>
        <v>12.31410825019948</v>
      </c>
      <c r="G189" s="2">
        <f t="shared" si="4"/>
        <v>12.319979630750346</v>
      </c>
    </row>
    <row r="190" spans="3:7">
      <c r="C190" s="1" t="s">
        <v>84</v>
      </c>
      <c r="D190" s="2">
        <f t="shared" si="4"/>
        <v>7.405336721728081</v>
      </c>
      <c r="E190" s="2">
        <f t="shared" si="4"/>
        <v>6.1167400881057272</v>
      </c>
      <c r="F190" s="2">
        <f t="shared" si="4"/>
        <v>5.9263480645305009</v>
      </c>
      <c r="G190" s="2">
        <f t="shared" si="4"/>
        <v>5.7884296201571965</v>
      </c>
    </row>
    <row r="191" spans="3:7">
      <c r="C191" s="1" t="s">
        <v>85</v>
      </c>
      <c r="D191" s="2">
        <f t="shared" si="4"/>
        <v>6.0076238881829731</v>
      </c>
      <c r="E191" s="2">
        <f t="shared" si="4"/>
        <v>5.4581497797356828</v>
      </c>
      <c r="F191" s="2">
        <f t="shared" si="4"/>
        <v>5.4445443535811346</v>
      </c>
      <c r="G191" s="2">
        <f t="shared" si="4"/>
        <v>5.4212567941043179</v>
      </c>
    </row>
    <row r="192" spans="3:7">
      <c r="C192" s="1" t="s">
        <v>86</v>
      </c>
      <c r="D192" s="2">
        <f t="shared" si="4"/>
        <v>9.3036848792884363</v>
      </c>
      <c r="E192" s="2">
        <f t="shared" si="4"/>
        <v>8.1211453744493394</v>
      </c>
      <c r="F192" s="2">
        <f t="shared" si="4"/>
        <v>8.1853307734992367</v>
      </c>
      <c r="G192" s="2">
        <f t="shared" si="4"/>
        <v>8.2453031493482118</v>
      </c>
    </row>
    <row r="193" spans="3:7">
      <c r="C193" s="1" t="s">
        <v>87</v>
      </c>
      <c r="D193" s="2">
        <f t="shared" si="4"/>
        <v>10.688691232528589</v>
      </c>
      <c r="E193" s="2">
        <f t="shared" si="4"/>
        <v>9.2995594713656384</v>
      </c>
      <c r="F193" s="2">
        <f t="shared" si="4"/>
        <v>9.050504068597073</v>
      </c>
      <c r="G193" s="2">
        <f t="shared" si="4"/>
        <v>8.6139352649285037</v>
      </c>
    </row>
    <row r="194" spans="3:7">
      <c r="C194" s="1" t="s">
        <v>88</v>
      </c>
      <c r="D194" s="2">
        <f t="shared" si="4"/>
        <v>2.8589580686149936</v>
      </c>
      <c r="E194" s="2">
        <f t="shared" si="4"/>
        <v>2.7048458149779737</v>
      </c>
      <c r="F194" s="2">
        <f t="shared" si="4"/>
        <v>2.5819551948025645</v>
      </c>
      <c r="G194" s="2">
        <f t="shared" si="4"/>
        <v>2.5240407499000064</v>
      </c>
    </row>
    <row r="195" spans="3:7">
      <c r="C195" s="1" t="s">
        <v>89</v>
      </c>
      <c r="D195" s="2">
        <f t="shared" ref="D195:G214" si="5">D23/D$173</f>
        <v>10.716645489199491</v>
      </c>
      <c r="E195" s="2">
        <f t="shared" si="5"/>
        <v>10.530837004405287</v>
      </c>
      <c r="F195" s="2">
        <f t="shared" si="5"/>
        <v>10.726365076086209</v>
      </c>
      <c r="G195" s="2">
        <f t="shared" si="5"/>
        <v>10.9704218353796</v>
      </c>
    </row>
    <row r="196" spans="3:7">
      <c r="C196" s="1" t="s">
        <v>90</v>
      </c>
      <c r="D196" s="2">
        <f t="shared" si="5"/>
        <v>14.579415501905972</v>
      </c>
      <c r="E196" s="2">
        <f t="shared" si="5"/>
        <v>13.251101321585903</v>
      </c>
      <c r="F196" s="2">
        <f t="shared" si="5"/>
        <v>12.858097297997903</v>
      </c>
      <c r="G196" s="2">
        <f t="shared" si="5"/>
        <v>12.441258371201073</v>
      </c>
    </row>
    <row r="197" spans="3:7">
      <c r="C197" s="1" t="s">
        <v>91</v>
      </c>
      <c r="D197" s="2">
        <f t="shared" si="5"/>
        <v>23.53748411689962</v>
      </c>
      <c r="E197" s="2">
        <f t="shared" si="5"/>
        <v>20.473568281938327</v>
      </c>
      <c r="F197" s="2">
        <f t="shared" si="5"/>
        <v>20.127189731500945</v>
      </c>
      <c r="G197" s="2">
        <f t="shared" si="5"/>
        <v>18.780068157181443</v>
      </c>
    </row>
    <row r="198" spans="3:7">
      <c r="C198" s="1" t="s">
        <v>92</v>
      </c>
      <c r="D198" s="2">
        <f t="shared" si="5"/>
        <v>10.358322744599747</v>
      </c>
      <c r="E198" s="2">
        <f t="shared" si="5"/>
        <v>9.638766519823788</v>
      </c>
      <c r="F198" s="2">
        <f t="shared" si="5"/>
        <v>9.9628560781883504</v>
      </c>
      <c r="G198" s="2">
        <f t="shared" si="5"/>
        <v>10.078075789949713</v>
      </c>
    </row>
    <row r="199" spans="3:7">
      <c r="C199" s="1" t="s">
        <v>93</v>
      </c>
      <c r="D199" s="2">
        <f t="shared" si="5"/>
        <v>6.4066073697585768</v>
      </c>
      <c r="E199" s="2">
        <f t="shared" si="5"/>
        <v>5.6718061674008808</v>
      </c>
      <c r="F199" s="2">
        <f t="shared" si="5"/>
        <v>5.7609592897270456</v>
      </c>
      <c r="G199" s="2">
        <f t="shared" si="5"/>
        <v>5.6382102041960271</v>
      </c>
    </row>
    <row r="200" spans="3:7">
      <c r="C200" s="1" t="s">
        <v>94</v>
      </c>
      <c r="D200" s="2">
        <f t="shared" si="5"/>
        <v>12.495552731893266</v>
      </c>
      <c r="E200" s="2">
        <f t="shared" si="5"/>
        <v>11.270925110132159</v>
      </c>
      <c r="F200" s="2">
        <f t="shared" si="5"/>
        <v>11.331338525908194</v>
      </c>
      <c r="G200" s="2">
        <f t="shared" si="5"/>
        <v>11.379659442106773</v>
      </c>
    </row>
    <row r="201" spans="3:7">
      <c r="C201" s="1" t="s">
        <v>95</v>
      </c>
      <c r="D201" s="2">
        <f t="shared" si="5"/>
        <v>2</v>
      </c>
      <c r="E201" s="2">
        <f t="shared" si="5"/>
        <v>1.7599118942731278</v>
      </c>
      <c r="F201" s="2">
        <f t="shared" si="5"/>
        <v>1.8271119643891434</v>
      </c>
      <c r="G201" s="2">
        <f t="shared" si="5"/>
        <v>1.8800038382354758</v>
      </c>
    </row>
    <row r="202" spans="3:7">
      <c r="C202" s="1" t="s">
        <v>2</v>
      </c>
      <c r="D202" s="2">
        <f t="shared" si="5"/>
        <v>3.9898348157560357</v>
      </c>
      <c r="E202" s="2">
        <f t="shared" si="5"/>
        <v>3.4757709251101323</v>
      </c>
      <c r="F202" s="2">
        <f t="shared" si="5"/>
        <v>3.4656245063611069</v>
      </c>
      <c r="G202" s="2">
        <f t="shared" si="5"/>
        <v>3.4702608005001108</v>
      </c>
    </row>
    <row r="203" spans="3:7">
      <c r="C203" s="1" t="s">
        <v>3</v>
      </c>
      <c r="D203" s="2">
        <f t="shared" si="5"/>
        <v>2.0330368487928845</v>
      </c>
      <c r="E203" s="2">
        <f t="shared" si="5"/>
        <v>2.6475770925110131</v>
      </c>
      <c r="F203" s="2">
        <f t="shared" si="5"/>
        <v>4.0468405085645083</v>
      </c>
      <c r="G203" s="2">
        <f t="shared" si="5"/>
        <v>5.1313617090408501</v>
      </c>
    </row>
    <row r="204" spans="3:7">
      <c r="C204" s="1" t="s">
        <v>4</v>
      </c>
      <c r="D204" s="2">
        <f t="shared" si="5"/>
        <v>2.3405336721728083</v>
      </c>
      <c r="E204" s="2">
        <f t="shared" si="5"/>
        <v>2.4427312775330399</v>
      </c>
      <c r="F204" s="2">
        <f t="shared" si="5"/>
        <v>2.5026955215054416</v>
      </c>
      <c r="G204" s="2">
        <f t="shared" si="5"/>
        <v>2.5014464637405505</v>
      </c>
    </row>
    <row r="205" spans="3:7">
      <c r="C205" s="1" t="s">
        <v>5</v>
      </c>
      <c r="D205" s="2">
        <f t="shared" si="5"/>
        <v>18.716645489199493</v>
      </c>
      <c r="E205" s="2">
        <f t="shared" si="5"/>
        <v>17.066079295154186</v>
      </c>
      <c r="F205" s="2">
        <f t="shared" si="5"/>
        <v>17.040617114435115</v>
      </c>
      <c r="G205" s="2">
        <f t="shared" si="5"/>
        <v>16.705623490001113</v>
      </c>
    </row>
    <row r="206" spans="3:7">
      <c r="C206" s="1" t="s">
        <v>6</v>
      </c>
      <c r="D206" s="2">
        <f t="shared" si="5"/>
        <v>3.3113087674714103</v>
      </c>
      <c r="E206" s="2">
        <f t="shared" si="5"/>
        <v>3.3370044052863435</v>
      </c>
      <c r="F206" s="2">
        <f t="shared" si="5"/>
        <v>3.683905043116193</v>
      </c>
      <c r="G206" s="2">
        <f t="shared" si="5"/>
        <v>3.9126801429267686</v>
      </c>
    </row>
    <row r="207" spans="3:7">
      <c r="C207" s="1" t="s">
        <v>7</v>
      </c>
      <c r="D207" s="2">
        <f t="shared" si="5"/>
        <v>44.620076238881829</v>
      </c>
      <c r="E207" s="2">
        <f t="shared" si="5"/>
        <v>39.627753303964759</v>
      </c>
      <c r="F207" s="2">
        <f t="shared" si="5"/>
        <v>38.430839925311169</v>
      </c>
      <c r="G207" s="2">
        <f t="shared" si="5"/>
        <v>36.820652747046033</v>
      </c>
    </row>
    <row r="208" spans="3:7">
      <c r="C208" s="1" t="s">
        <v>8</v>
      </c>
      <c r="D208" s="2">
        <f t="shared" si="5"/>
        <v>14.947903430749683</v>
      </c>
      <c r="E208" s="2">
        <f t="shared" si="5"/>
        <v>14.607929515418503</v>
      </c>
      <c r="F208" s="2">
        <f t="shared" si="5"/>
        <v>16.301349583419405</v>
      </c>
      <c r="G208" s="2">
        <f t="shared" si="5"/>
        <v>18.118529271770822</v>
      </c>
    </row>
    <row r="209" spans="3:7">
      <c r="C209" s="1" t="s">
        <v>9</v>
      </c>
      <c r="D209" s="2">
        <f t="shared" si="5"/>
        <v>1.6594663278271919</v>
      </c>
      <c r="E209" s="2">
        <f t="shared" si="5"/>
        <v>1.4074889867841409</v>
      </c>
      <c r="F209" s="2">
        <f t="shared" si="5"/>
        <v>1.3005739374865832</v>
      </c>
      <c r="G209" s="2">
        <f t="shared" si="5"/>
        <v>1.2780013053800852</v>
      </c>
    </row>
    <row r="210" spans="3:7">
      <c r="C210" s="1" t="s">
        <v>10</v>
      </c>
      <c r="D210" s="2">
        <f t="shared" si="5"/>
        <v>27.440914866581956</v>
      </c>
      <c r="E210" s="2">
        <f t="shared" si="5"/>
        <v>23.892070484581499</v>
      </c>
      <c r="F210" s="2">
        <f t="shared" si="5"/>
        <v>22.992211137708544</v>
      </c>
      <c r="G210" s="2">
        <f t="shared" si="5"/>
        <v>21.920702435094395</v>
      </c>
    </row>
    <row r="211" spans="3:7">
      <c r="C211" s="1" t="s">
        <v>11</v>
      </c>
      <c r="D211" s="2">
        <f t="shared" si="5"/>
        <v>7.6874205844980938</v>
      </c>
      <c r="E211" s="2">
        <f t="shared" si="5"/>
        <v>6.929515418502203</v>
      </c>
      <c r="F211" s="2">
        <f t="shared" si="5"/>
        <v>6.988213422117453</v>
      </c>
      <c r="G211" s="2">
        <f t="shared" si="5"/>
        <v>7.1280042030578574</v>
      </c>
    </row>
    <row r="212" spans="3:7">
      <c r="C212" s="1" t="s">
        <v>12</v>
      </c>
      <c r="D212" s="2">
        <f t="shared" si="5"/>
        <v>6.6912325285895804</v>
      </c>
      <c r="E212" s="2">
        <f t="shared" si="5"/>
        <v>6.2599118942731273</v>
      </c>
      <c r="F212" s="2">
        <f t="shared" si="5"/>
        <v>6.9289666289982215</v>
      </c>
      <c r="G212" s="2">
        <f t="shared" si="5"/>
        <v>7.2794871965395078</v>
      </c>
    </row>
    <row r="213" spans="3:7">
      <c r="C213" s="1" t="s">
        <v>13</v>
      </c>
      <c r="D213" s="2">
        <f t="shared" si="5"/>
        <v>30.149936467598476</v>
      </c>
      <c r="E213" s="2">
        <f t="shared" si="5"/>
        <v>26.174008810572687</v>
      </c>
      <c r="F213" s="2">
        <f t="shared" si="5"/>
        <v>24.87140884033845</v>
      </c>
      <c r="G213" s="2">
        <f t="shared" si="5"/>
        <v>24.136000843651757</v>
      </c>
    </row>
    <row r="214" spans="3:7">
      <c r="C214" s="1" t="s">
        <v>14</v>
      </c>
      <c r="D214" s="2">
        <f t="shared" si="5"/>
        <v>2.4066073697585768</v>
      </c>
      <c r="E214" s="2">
        <f t="shared" si="5"/>
        <v>2.2092511013215859</v>
      </c>
      <c r="F214" s="2">
        <f t="shared" si="5"/>
        <v>2.1230401270196158</v>
      </c>
      <c r="G214" s="2">
        <f t="shared" si="5"/>
        <v>2</v>
      </c>
    </row>
    <row r="215" spans="3:7">
      <c r="C215" s="1" t="s">
        <v>15</v>
      </c>
      <c r="D215" s="2">
        <f t="shared" ref="D215:G225" si="6">D43/D$173</f>
        <v>7.933926302414231</v>
      </c>
      <c r="E215" s="2">
        <f t="shared" si="6"/>
        <v>7.6784140969162999</v>
      </c>
      <c r="F215" s="2">
        <f t="shared" si="6"/>
        <v>8.1250673374080051</v>
      </c>
      <c r="G215" s="2">
        <f t="shared" si="6"/>
        <v>8.7887307886338828</v>
      </c>
    </row>
    <row r="216" spans="3:7">
      <c r="C216" s="1" t="s">
        <v>16</v>
      </c>
      <c r="D216" s="2">
        <f t="shared" si="6"/>
        <v>1.7560355781448538</v>
      </c>
      <c r="E216" s="2">
        <f t="shared" si="6"/>
        <v>1.5330396475770924</v>
      </c>
      <c r="F216" s="2">
        <f t="shared" si="6"/>
        <v>1.5286988995143607</v>
      </c>
      <c r="G216" s="2">
        <f t="shared" si="6"/>
        <v>1.5470369107144724</v>
      </c>
    </row>
    <row r="217" spans="3:7">
      <c r="C217" s="1" t="s">
        <v>17</v>
      </c>
      <c r="D217" s="2">
        <f t="shared" si="6"/>
        <v>11.667090216010164</v>
      </c>
      <c r="E217" s="2">
        <f t="shared" si="6"/>
        <v>10.742290748898679</v>
      </c>
      <c r="F217" s="2">
        <f t="shared" si="6"/>
        <v>11.521851748342385</v>
      </c>
      <c r="G217" s="2">
        <f t="shared" si="6"/>
        <v>12.058339279114774</v>
      </c>
    </row>
    <row r="218" spans="3:7">
      <c r="C218" s="1" t="s">
        <v>18</v>
      </c>
      <c r="D218" s="2">
        <f t="shared" si="6"/>
        <v>36.160101651842439</v>
      </c>
      <c r="E218" s="2">
        <f t="shared" si="6"/>
        <v>37.414096916299556</v>
      </c>
      <c r="F218" s="2">
        <f t="shared" si="6"/>
        <v>42.228797323515238</v>
      </c>
      <c r="G218" s="2">
        <f t="shared" si="6"/>
        <v>47.779497172151508</v>
      </c>
    </row>
    <row r="219" spans="3:7">
      <c r="C219" s="1" t="s">
        <v>19</v>
      </c>
      <c r="D219" s="2">
        <f t="shared" si="6"/>
        <v>3.7128335451080052</v>
      </c>
      <c r="E219" s="2">
        <f t="shared" si="6"/>
        <v>3.7951541850220263</v>
      </c>
      <c r="F219" s="2">
        <f t="shared" si="6"/>
        <v>4.5225808150155329</v>
      </c>
      <c r="G219" s="2">
        <f t="shared" si="6"/>
        <v>5.2517036920215059</v>
      </c>
    </row>
    <row r="220" spans="3:7">
      <c r="C220" s="1" t="s">
        <v>20</v>
      </c>
      <c r="D220" s="2">
        <f t="shared" si="6"/>
        <v>1.2986022871664549</v>
      </c>
      <c r="E220" s="2">
        <f t="shared" si="6"/>
        <v>1.2400881057268722</v>
      </c>
      <c r="F220" s="2">
        <f t="shared" si="6"/>
        <v>1.2329874317006291</v>
      </c>
      <c r="G220" s="2">
        <f t="shared" si="6"/>
        <v>1.1889808439747778</v>
      </c>
    </row>
    <row r="221" spans="3:7">
      <c r="C221" s="1" t="s">
        <v>21</v>
      </c>
      <c r="D221" s="2">
        <f t="shared" si="6"/>
        <v>13.588310038119442</v>
      </c>
      <c r="E221" s="2">
        <f t="shared" si="6"/>
        <v>13.63215859030837</v>
      </c>
      <c r="F221" s="2">
        <f t="shared" si="6"/>
        <v>14.335303838536035</v>
      </c>
      <c r="G221" s="2">
        <f t="shared" si="6"/>
        <v>15.202878296583496</v>
      </c>
    </row>
    <row r="222" spans="3:7">
      <c r="C222" s="1" t="s">
        <v>22</v>
      </c>
      <c r="D222" s="2">
        <f t="shared" si="6"/>
        <v>10.500635324015247</v>
      </c>
      <c r="E222" s="2">
        <f t="shared" si="6"/>
        <v>10.720264317180616</v>
      </c>
      <c r="F222" s="2">
        <f t="shared" si="6"/>
        <v>11.936686634992769</v>
      </c>
      <c r="G222" s="2">
        <f t="shared" si="6"/>
        <v>12.777409894097003</v>
      </c>
    </row>
    <row r="223" spans="3:7">
      <c r="C223" s="1" t="s">
        <v>23</v>
      </c>
      <c r="D223" s="2">
        <f t="shared" si="6"/>
        <v>4.9555273189326554</v>
      </c>
      <c r="E223" s="2">
        <f t="shared" si="6"/>
        <v>3.9493392070484581</v>
      </c>
      <c r="F223" s="2">
        <f t="shared" si="6"/>
        <v>3.6622315110716874</v>
      </c>
      <c r="G223" s="2">
        <f t="shared" si="6"/>
        <v>3.5209046074976702</v>
      </c>
    </row>
    <row r="224" spans="3:7">
      <c r="C224" s="1" t="s">
        <v>24</v>
      </c>
      <c r="D224" s="2">
        <f t="shared" si="6"/>
        <v>11.959339263024143</v>
      </c>
      <c r="E224" s="2">
        <f t="shared" si="6"/>
        <v>10.775330396475772</v>
      </c>
      <c r="F224" s="2">
        <f t="shared" si="6"/>
        <v>10.862435244703128</v>
      </c>
      <c r="G224" s="2">
        <f t="shared" si="6"/>
        <v>10.805936344194716</v>
      </c>
    </row>
    <row r="225" spans="3:7">
      <c r="C225" s="1" t="s">
        <v>25</v>
      </c>
      <c r="D225" s="2">
        <f t="shared" si="6"/>
        <v>1.1944091486658195</v>
      </c>
      <c r="E225" s="2">
        <f t="shared" si="6"/>
        <v>1</v>
      </c>
      <c r="F225" s="2">
        <f t="shared" si="6"/>
        <v>1</v>
      </c>
      <c r="G225" s="2">
        <f t="shared" si="6"/>
        <v>1.0709551030955748</v>
      </c>
    </row>
    <row r="226" spans="3:7">
      <c r="C226" s="6" t="s">
        <v>26</v>
      </c>
      <c r="F226" s="2"/>
    </row>
    <row r="227" spans="3:7">
      <c r="C227" s="1" t="s">
        <v>27</v>
      </c>
      <c r="D227" s="2">
        <f>SUM(D175:D226)</f>
        <v>574.10673443456164</v>
      </c>
      <c r="E227" s="2">
        <f>SUM(E175:E226)</f>
        <v>546.65638766519805</v>
      </c>
      <c r="F227" s="2">
        <f>SUM(F175:F226)</f>
        <v>568.77295446168534</v>
      </c>
      <c r="G227" s="2">
        <f>SUM(G175:G226)</f>
        <v>585.50916948754798</v>
      </c>
    </row>
    <row r="228" spans="3:7">
      <c r="C228" s="1"/>
      <c r="F228" s="2"/>
    </row>
    <row r="231" spans="3:7">
      <c r="C231" t="s">
        <v>108</v>
      </c>
    </row>
    <row r="232" spans="3:7">
      <c r="C232" t="s">
        <v>107</v>
      </c>
      <c r="D232" s="2">
        <v>30000</v>
      </c>
      <c r="E232" s="2">
        <v>30000</v>
      </c>
      <c r="F232" s="2">
        <v>30000</v>
      </c>
      <c r="G232" s="2">
        <v>30000</v>
      </c>
    </row>
    <row r="233" spans="3:7">
      <c r="C233" s="3"/>
      <c r="D233" s="5">
        <v>1980</v>
      </c>
      <c r="E233" s="5">
        <v>1990</v>
      </c>
      <c r="F233" s="3">
        <v>2000</v>
      </c>
      <c r="G233" s="5">
        <v>2010</v>
      </c>
    </row>
    <row r="234" spans="3:7">
      <c r="C234" s="1" t="s">
        <v>69</v>
      </c>
      <c r="D234" s="2">
        <f>D3/D$232</f>
        <v>129.80000000000001</v>
      </c>
      <c r="E234" s="2">
        <f>E3/E$232</f>
        <v>134.66666666666666</v>
      </c>
      <c r="F234" s="2">
        <f>F3/F$232</f>
        <v>148.23666666666668</v>
      </c>
      <c r="G234" s="2">
        <f>G3/G$232</f>
        <v>159.32453333333333</v>
      </c>
    </row>
    <row r="235" spans="3:7">
      <c r="C235" s="1" t="s">
        <v>70</v>
      </c>
      <c r="D235" s="2">
        <f t="shared" ref="D235:G287" si="7">D4/D$232</f>
        <v>13.4</v>
      </c>
      <c r="E235" s="2">
        <f t="shared" si="7"/>
        <v>18.333333333333332</v>
      </c>
      <c r="F235" s="2">
        <f t="shared" si="7"/>
        <v>20.897733333333335</v>
      </c>
      <c r="G235" s="2">
        <f t="shared" si="7"/>
        <v>23.674366666666668</v>
      </c>
    </row>
    <row r="236" spans="3:7">
      <c r="C236" s="1" t="s">
        <v>71</v>
      </c>
      <c r="D236" s="2">
        <f t="shared" si="7"/>
        <v>90.6</v>
      </c>
      <c r="E236" s="2">
        <f t="shared" si="7"/>
        <v>122.16666666666667</v>
      </c>
      <c r="F236" s="2">
        <f t="shared" si="7"/>
        <v>171.02106666666666</v>
      </c>
      <c r="G236" s="2">
        <f t="shared" si="7"/>
        <v>213.06723333333332</v>
      </c>
    </row>
    <row r="237" spans="3:7">
      <c r="C237" s="1" t="s">
        <v>72</v>
      </c>
      <c r="D237" s="2">
        <f t="shared" si="7"/>
        <v>76.2</v>
      </c>
      <c r="E237" s="2">
        <f t="shared" si="7"/>
        <v>78.36666666666666</v>
      </c>
      <c r="F237" s="2">
        <f t="shared" si="7"/>
        <v>89.11333333333333</v>
      </c>
      <c r="G237" s="2">
        <f t="shared" si="7"/>
        <v>97.197266666666664</v>
      </c>
    </row>
    <row r="238" spans="3:7">
      <c r="C238" s="1" t="s">
        <v>73</v>
      </c>
      <c r="D238" s="2">
        <f t="shared" si="7"/>
        <v>788.93333333333328</v>
      </c>
      <c r="E238" s="2">
        <f t="shared" si="7"/>
        <v>993.7</v>
      </c>
      <c r="F238" s="2">
        <f t="shared" si="7"/>
        <v>1129.0549333333333</v>
      </c>
      <c r="G238" s="2">
        <f t="shared" si="7"/>
        <v>1241.7985333333334</v>
      </c>
    </row>
    <row r="239" spans="3:7">
      <c r="C239" s="1" t="s">
        <v>74</v>
      </c>
      <c r="D239" s="2">
        <f t="shared" si="7"/>
        <v>96.333333333333329</v>
      </c>
      <c r="E239" s="2">
        <f t="shared" si="7"/>
        <v>109.8</v>
      </c>
      <c r="F239" s="2">
        <f t="shared" si="7"/>
        <v>143.37536666666668</v>
      </c>
      <c r="G239" s="2">
        <f t="shared" si="7"/>
        <v>167.63986666666668</v>
      </c>
    </row>
    <row r="240" spans="3:7">
      <c r="C240" s="1" t="s">
        <v>75</v>
      </c>
      <c r="D240" s="2">
        <f t="shared" si="7"/>
        <v>103.6</v>
      </c>
      <c r="E240" s="2">
        <f t="shared" si="7"/>
        <v>109.56666666666666</v>
      </c>
      <c r="F240" s="2">
        <f t="shared" si="7"/>
        <v>113.51883333333333</v>
      </c>
      <c r="G240" s="2">
        <f t="shared" si="7"/>
        <v>119.13656666666667</v>
      </c>
    </row>
    <row r="241" spans="3:7">
      <c r="C241" s="1" t="s">
        <v>76</v>
      </c>
      <c r="D241" s="2">
        <f t="shared" si="7"/>
        <v>19.8</v>
      </c>
      <c r="E241" s="2">
        <f t="shared" si="7"/>
        <v>22.2</v>
      </c>
      <c r="F241" s="2">
        <f t="shared" si="7"/>
        <v>26.12</v>
      </c>
      <c r="G241" s="2">
        <f t="shared" si="7"/>
        <v>29.931133333333332</v>
      </c>
    </row>
    <row r="242" spans="3:7">
      <c r="C242" s="1" t="s">
        <v>77</v>
      </c>
      <c r="D242" s="2">
        <f t="shared" si="7"/>
        <v>21.266666666666666</v>
      </c>
      <c r="E242" s="2">
        <f t="shared" si="7"/>
        <v>20.233333333333334</v>
      </c>
      <c r="F242" s="2">
        <f t="shared" si="7"/>
        <v>19.068633333333334</v>
      </c>
      <c r="G242" s="2">
        <f t="shared" si="7"/>
        <v>21.850911438914412</v>
      </c>
    </row>
    <row r="243" spans="3:7">
      <c r="C243" s="1" t="s">
        <v>78</v>
      </c>
      <c r="D243" s="2">
        <f t="shared" si="7"/>
        <v>324.86666666666667</v>
      </c>
      <c r="E243" s="2">
        <f t="shared" si="7"/>
        <v>431.26666666666665</v>
      </c>
      <c r="F243" s="2">
        <f t="shared" si="7"/>
        <v>532.74593333333337</v>
      </c>
      <c r="G243" s="2">
        <f t="shared" si="7"/>
        <v>626.71033333333332</v>
      </c>
    </row>
    <row r="244" spans="3:7">
      <c r="C244" s="1" t="s">
        <v>79</v>
      </c>
      <c r="D244" s="2">
        <f t="shared" si="7"/>
        <v>182.1</v>
      </c>
      <c r="E244" s="2">
        <f t="shared" si="7"/>
        <v>215.93333333333334</v>
      </c>
      <c r="F244" s="2">
        <f t="shared" si="7"/>
        <v>272.88176666666669</v>
      </c>
      <c r="G244" s="2">
        <f t="shared" si="7"/>
        <v>322.92176666666666</v>
      </c>
    </row>
    <row r="245" spans="3:7">
      <c r="C245" s="1" t="s">
        <v>80</v>
      </c>
      <c r="D245" s="2">
        <f t="shared" si="7"/>
        <v>32.166666666666664</v>
      </c>
      <c r="E245" s="2">
        <f t="shared" si="7"/>
        <v>36.93333333333333</v>
      </c>
      <c r="F245" s="2">
        <f t="shared" si="7"/>
        <v>40.384566666666665</v>
      </c>
      <c r="G245" s="2">
        <f t="shared" si="7"/>
        <v>45.343366666666668</v>
      </c>
    </row>
    <row r="246" spans="3:7">
      <c r="C246" s="1" t="s">
        <v>81</v>
      </c>
      <c r="D246" s="2">
        <f t="shared" si="7"/>
        <v>31.466666666666665</v>
      </c>
      <c r="E246" s="2">
        <f t="shared" si="7"/>
        <v>33.56666666666667</v>
      </c>
      <c r="F246" s="2">
        <f t="shared" si="7"/>
        <v>43.131766666666664</v>
      </c>
      <c r="G246" s="2">
        <f t="shared" si="7"/>
        <v>52.252733333333332</v>
      </c>
    </row>
    <row r="247" spans="3:7">
      <c r="C247" s="1" t="s">
        <v>82</v>
      </c>
      <c r="D247" s="2">
        <f t="shared" si="7"/>
        <v>380.9</v>
      </c>
      <c r="E247" s="2">
        <f t="shared" si="7"/>
        <v>381.03333333333336</v>
      </c>
      <c r="F247" s="2">
        <f t="shared" si="7"/>
        <v>413.97643333333332</v>
      </c>
      <c r="G247" s="2">
        <f t="shared" si="7"/>
        <v>427.68773333333331</v>
      </c>
    </row>
    <row r="248" spans="3:7">
      <c r="C248" s="1" t="s">
        <v>83</v>
      </c>
      <c r="D248" s="2">
        <f t="shared" si="7"/>
        <v>183</v>
      </c>
      <c r="E248" s="2">
        <f t="shared" si="7"/>
        <v>184.8</v>
      </c>
      <c r="F248" s="2">
        <f t="shared" si="7"/>
        <v>202.68283333333332</v>
      </c>
      <c r="G248" s="2">
        <f t="shared" si="7"/>
        <v>216.12673333333333</v>
      </c>
    </row>
    <row r="249" spans="3:7">
      <c r="C249" s="1" t="s">
        <v>84</v>
      </c>
      <c r="D249" s="2">
        <f t="shared" si="7"/>
        <v>97.13333333333334</v>
      </c>
      <c r="E249" s="2">
        <f t="shared" si="7"/>
        <v>92.566666666666663</v>
      </c>
      <c r="F249" s="2">
        <f t="shared" si="7"/>
        <v>97.544133333333335</v>
      </c>
      <c r="G249" s="2">
        <f t="shared" si="7"/>
        <v>101.54516666666666</v>
      </c>
    </row>
    <row r="250" spans="3:7">
      <c r="C250" s="1" t="s">
        <v>85</v>
      </c>
      <c r="D250" s="2">
        <f t="shared" si="7"/>
        <v>78.8</v>
      </c>
      <c r="E250" s="2">
        <f t="shared" si="7"/>
        <v>82.6</v>
      </c>
      <c r="F250" s="2">
        <f t="shared" si="7"/>
        <v>89.613933333333335</v>
      </c>
      <c r="G250" s="2">
        <f t="shared" si="7"/>
        <v>95.10393333333333</v>
      </c>
    </row>
    <row r="251" spans="3:7">
      <c r="C251" s="1" t="s">
        <v>86</v>
      </c>
      <c r="D251" s="2">
        <f t="shared" si="7"/>
        <v>122.03333333333333</v>
      </c>
      <c r="E251" s="2">
        <f t="shared" si="7"/>
        <v>122.9</v>
      </c>
      <c r="F251" s="2">
        <f t="shared" si="7"/>
        <v>134.72563333333332</v>
      </c>
      <c r="G251" s="2">
        <f t="shared" si="7"/>
        <v>144.64556666666667</v>
      </c>
    </row>
    <row r="252" spans="3:7">
      <c r="C252" s="1" t="s">
        <v>87</v>
      </c>
      <c r="D252" s="2">
        <f t="shared" si="7"/>
        <v>140.19999999999999</v>
      </c>
      <c r="E252" s="2">
        <f t="shared" si="7"/>
        <v>140.73333333333332</v>
      </c>
      <c r="F252" s="2">
        <f t="shared" si="7"/>
        <v>148.96586666666667</v>
      </c>
      <c r="G252" s="2">
        <f t="shared" si="7"/>
        <v>151.11240000000001</v>
      </c>
    </row>
    <row r="253" spans="3:7">
      <c r="C253" s="1" t="s">
        <v>88</v>
      </c>
      <c r="D253" s="2">
        <f t="shared" si="7"/>
        <v>37.5</v>
      </c>
      <c r="E253" s="2">
        <f t="shared" si="7"/>
        <v>40.93333333333333</v>
      </c>
      <c r="F253" s="2">
        <f t="shared" si="7"/>
        <v>42.497433333333333</v>
      </c>
      <c r="G253" s="2">
        <f t="shared" si="7"/>
        <v>44.278700000000001</v>
      </c>
    </row>
    <row r="254" spans="3:7">
      <c r="C254" s="1" t="s">
        <v>89</v>
      </c>
      <c r="D254" s="2">
        <f t="shared" si="7"/>
        <v>140.56666666666666</v>
      </c>
      <c r="E254" s="2">
        <f t="shared" si="7"/>
        <v>159.36666666666667</v>
      </c>
      <c r="F254" s="2">
        <f t="shared" si="7"/>
        <v>176.54953333333333</v>
      </c>
      <c r="G254" s="2">
        <f t="shared" si="7"/>
        <v>192.45173333333332</v>
      </c>
    </row>
    <row r="255" spans="3:7">
      <c r="C255" s="1" t="s">
        <v>90</v>
      </c>
      <c r="D255" s="2">
        <f t="shared" si="7"/>
        <v>191.23333333333332</v>
      </c>
      <c r="E255" s="2">
        <f t="shared" si="7"/>
        <v>200.53333333333333</v>
      </c>
      <c r="F255" s="2">
        <f t="shared" si="7"/>
        <v>211.63656666666665</v>
      </c>
      <c r="G255" s="2">
        <f t="shared" si="7"/>
        <v>218.2543</v>
      </c>
    </row>
    <row r="256" spans="3:7">
      <c r="C256" s="1" t="s">
        <v>91</v>
      </c>
      <c r="D256" s="2">
        <f t="shared" si="7"/>
        <v>308.73333333333335</v>
      </c>
      <c r="E256" s="2">
        <f t="shared" si="7"/>
        <v>309.83333333333331</v>
      </c>
      <c r="F256" s="2">
        <f t="shared" si="7"/>
        <v>331.28146666666669</v>
      </c>
      <c r="G256" s="2">
        <f t="shared" si="7"/>
        <v>329.45466666666664</v>
      </c>
    </row>
    <row r="257" spans="3:7">
      <c r="C257" s="1" t="s">
        <v>92</v>
      </c>
      <c r="D257" s="2">
        <f t="shared" si="7"/>
        <v>135.86666666666667</v>
      </c>
      <c r="E257" s="2">
        <f t="shared" si="7"/>
        <v>145.86666666666667</v>
      </c>
      <c r="F257" s="2">
        <f t="shared" si="7"/>
        <v>163.98263333333333</v>
      </c>
      <c r="G257" s="2">
        <f t="shared" si="7"/>
        <v>176.79750000000001</v>
      </c>
    </row>
    <row r="258" spans="3:7">
      <c r="C258" s="1" t="s">
        <v>93</v>
      </c>
      <c r="D258" s="2">
        <f t="shared" si="7"/>
        <v>84.033333333333331</v>
      </c>
      <c r="E258" s="2">
        <f t="shared" si="7"/>
        <v>85.833333333333329</v>
      </c>
      <c r="F258" s="2">
        <f t="shared" si="7"/>
        <v>94.821933333333334</v>
      </c>
      <c r="G258" s="2">
        <f t="shared" si="7"/>
        <v>98.909899999999993</v>
      </c>
    </row>
    <row r="259" spans="3:7">
      <c r="C259" s="1" t="s">
        <v>94</v>
      </c>
      <c r="D259" s="2">
        <f t="shared" si="7"/>
        <v>163.9</v>
      </c>
      <c r="E259" s="2">
        <f t="shared" si="7"/>
        <v>170.56666666666666</v>
      </c>
      <c r="F259" s="2">
        <f t="shared" si="7"/>
        <v>186.50703333333334</v>
      </c>
      <c r="G259" s="2">
        <f t="shared" si="7"/>
        <v>199.6309</v>
      </c>
    </row>
    <row r="260" spans="3:7">
      <c r="C260" s="1" t="s">
        <v>95</v>
      </c>
      <c r="D260" s="2">
        <f t="shared" si="7"/>
        <v>26.233333333333334</v>
      </c>
      <c r="E260" s="2">
        <f t="shared" si="7"/>
        <v>26.633333333333333</v>
      </c>
      <c r="F260" s="2">
        <f t="shared" si="7"/>
        <v>30.073166666666665</v>
      </c>
      <c r="G260" s="2">
        <f t="shared" si="7"/>
        <v>32.980499999999999</v>
      </c>
    </row>
    <row r="261" spans="3:7">
      <c r="C261" s="1" t="s">
        <v>2</v>
      </c>
      <c r="D261" s="2">
        <f t="shared" si="7"/>
        <v>52.333333333333336</v>
      </c>
      <c r="E261" s="2">
        <f t="shared" si="7"/>
        <v>52.6</v>
      </c>
      <c r="F261" s="2">
        <f t="shared" si="7"/>
        <v>57.042099999999998</v>
      </c>
      <c r="G261" s="2">
        <f t="shared" si="7"/>
        <v>60.878033333333335</v>
      </c>
    </row>
    <row r="262" spans="3:7">
      <c r="C262" s="1" t="s">
        <v>3</v>
      </c>
      <c r="D262" s="2">
        <f t="shared" si="7"/>
        <v>26.666666666666668</v>
      </c>
      <c r="E262" s="2">
        <f t="shared" si="7"/>
        <v>40.06666666666667</v>
      </c>
      <c r="F262" s="2">
        <f t="shared" si="7"/>
        <v>66.608566666666661</v>
      </c>
      <c r="G262" s="2">
        <f t="shared" si="7"/>
        <v>90.018366666666665</v>
      </c>
    </row>
    <row r="263" spans="3:7">
      <c r="C263" s="1" t="s">
        <v>4</v>
      </c>
      <c r="D263" s="2">
        <f t="shared" si="7"/>
        <v>30.7</v>
      </c>
      <c r="E263" s="2">
        <f t="shared" si="7"/>
        <v>36.966666666666669</v>
      </c>
      <c r="F263" s="2">
        <f t="shared" si="7"/>
        <v>41.192866666666667</v>
      </c>
      <c r="G263" s="2">
        <f t="shared" si="7"/>
        <v>43.882333333333335</v>
      </c>
    </row>
    <row r="264" spans="3:7">
      <c r="C264" s="1" t="s">
        <v>5</v>
      </c>
      <c r="D264" s="2">
        <f t="shared" si="7"/>
        <v>245.5</v>
      </c>
      <c r="E264" s="2">
        <f t="shared" si="7"/>
        <v>258.26666666666665</v>
      </c>
      <c r="F264" s="2">
        <f t="shared" si="7"/>
        <v>280.47833333333335</v>
      </c>
      <c r="G264" s="2">
        <f t="shared" si="7"/>
        <v>293.06313333333333</v>
      </c>
    </row>
    <row r="265" spans="3:7">
      <c r="C265" s="1" t="s">
        <v>6</v>
      </c>
      <c r="D265" s="2">
        <f t="shared" si="7"/>
        <v>43.43333333333333</v>
      </c>
      <c r="E265" s="2">
        <f t="shared" si="7"/>
        <v>50.5</v>
      </c>
      <c r="F265" s="2">
        <f t="shared" si="7"/>
        <v>60.634866666666667</v>
      </c>
      <c r="G265" s="2">
        <f t="shared" si="7"/>
        <v>68.639300000000006</v>
      </c>
    </row>
    <row r="266" spans="3:7">
      <c r="C266" s="1" t="s">
        <v>7</v>
      </c>
      <c r="D266" s="2">
        <f t="shared" si="7"/>
        <v>585.26666666666665</v>
      </c>
      <c r="E266" s="2">
        <f t="shared" si="7"/>
        <v>599.70000000000005</v>
      </c>
      <c r="F266" s="2">
        <f t="shared" si="7"/>
        <v>632.54856666666672</v>
      </c>
      <c r="G266" s="2">
        <f t="shared" si="7"/>
        <v>645.93673333333334</v>
      </c>
    </row>
    <row r="267" spans="3:7">
      <c r="C267" s="1" t="s">
        <v>8</v>
      </c>
      <c r="D267" s="2">
        <f t="shared" si="7"/>
        <v>196.06666666666666</v>
      </c>
      <c r="E267" s="2">
        <f t="shared" si="7"/>
        <v>221.06666666666666</v>
      </c>
      <c r="F267" s="2">
        <f t="shared" si="7"/>
        <v>268.31043333333332</v>
      </c>
      <c r="G267" s="2">
        <f t="shared" si="7"/>
        <v>317.84943333333331</v>
      </c>
    </row>
    <row r="268" spans="3:7">
      <c r="C268" s="1" t="s">
        <v>9</v>
      </c>
      <c r="D268" s="2">
        <f t="shared" si="7"/>
        <v>21.766666666666666</v>
      </c>
      <c r="E268" s="2">
        <f t="shared" si="7"/>
        <v>21.3</v>
      </c>
      <c r="F268" s="2">
        <f t="shared" si="7"/>
        <v>21.406666666666666</v>
      </c>
      <c r="G268" s="2">
        <f t="shared" si="7"/>
        <v>22.419699999999999</v>
      </c>
    </row>
    <row r="269" spans="3:7">
      <c r="C269" s="1" t="s">
        <v>10</v>
      </c>
      <c r="D269" s="2">
        <f t="shared" si="7"/>
        <v>359.93333333333334</v>
      </c>
      <c r="E269" s="2">
        <f t="shared" si="7"/>
        <v>361.56666666666666</v>
      </c>
      <c r="F269" s="2">
        <f t="shared" si="7"/>
        <v>378.43799999999999</v>
      </c>
      <c r="G269" s="2">
        <f t="shared" si="7"/>
        <v>384.55013333333335</v>
      </c>
    </row>
    <row r="270" spans="3:7">
      <c r="C270" s="1" t="s">
        <v>11</v>
      </c>
      <c r="D270" s="2">
        <f t="shared" si="7"/>
        <v>100.83333333333333</v>
      </c>
      <c r="E270" s="2">
        <f t="shared" si="7"/>
        <v>104.86666666666666</v>
      </c>
      <c r="F270" s="2">
        <f t="shared" si="7"/>
        <v>115.0218</v>
      </c>
      <c r="G270" s="2">
        <f t="shared" si="7"/>
        <v>125.04503333333334</v>
      </c>
    </row>
    <row r="271" spans="3:7">
      <c r="C271" s="1" t="s">
        <v>12</v>
      </c>
      <c r="D271" s="2">
        <f t="shared" si="7"/>
        <v>87.766666666666666</v>
      </c>
      <c r="E271" s="2">
        <f t="shared" si="7"/>
        <v>94.733333333333334</v>
      </c>
      <c r="F271" s="2">
        <f t="shared" si="7"/>
        <v>114.04663333333333</v>
      </c>
      <c r="G271" s="2">
        <f t="shared" si="7"/>
        <v>127.70246666666667</v>
      </c>
    </row>
    <row r="272" spans="3:7">
      <c r="C272" s="1" t="s">
        <v>13</v>
      </c>
      <c r="D272" s="2">
        <f t="shared" si="7"/>
        <v>395.46666666666664</v>
      </c>
      <c r="E272" s="2">
        <f t="shared" si="7"/>
        <v>396.1</v>
      </c>
      <c r="F272" s="2">
        <f t="shared" si="7"/>
        <v>409.36846666666668</v>
      </c>
      <c r="G272" s="2">
        <f t="shared" si="7"/>
        <v>423.41263333333336</v>
      </c>
    </row>
    <row r="273" spans="3:7">
      <c r="C273" s="1" t="s">
        <v>14</v>
      </c>
      <c r="D273" s="2">
        <f t="shared" si="7"/>
        <v>31.566666666666666</v>
      </c>
      <c r="E273" s="2">
        <f t="shared" si="7"/>
        <v>33.43333333333333</v>
      </c>
      <c r="F273" s="2">
        <f t="shared" si="7"/>
        <v>34.943966666666668</v>
      </c>
      <c r="G273" s="2">
        <f t="shared" si="7"/>
        <v>35.085566666666665</v>
      </c>
    </row>
    <row r="274" spans="3:7">
      <c r="C274" s="1" t="s">
        <v>15</v>
      </c>
      <c r="D274" s="2">
        <f t="shared" si="7"/>
        <v>104.06666666666666</v>
      </c>
      <c r="E274" s="2">
        <f t="shared" si="7"/>
        <v>116.2</v>
      </c>
      <c r="F274" s="2">
        <f t="shared" si="7"/>
        <v>133.73373333333333</v>
      </c>
      <c r="G274" s="2">
        <f t="shared" si="7"/>
        <v>154.1788</v>
      </c>
    </row>
    <row r="275" spans="3:7">
      <c r="C275" s="1" t="s">
        <v>16</v>
      </c>
      <c r="D275" s="2">
        <f t="shared" si="7"/>
        <v>23.033333333333335</v>
      </c>
      <c r="E275" s="2">
        <f t="shared" si="7"/>
        <v>23.2</v>
      </c>
      <c r="F275" s="2">
        <f t="shared" si="7"/>
        <v>25.161466666666666</v>
      </c>
      <c r="G275" s="2">
        <f t="shared" si="7"/>
        <v>27.139333333333333</v>
      </c>
    </row>
    <row r="276" spans="3:7">
      <c r="C276" s="1" t="s">
        <v>17</v>
      </c>
      <c r="D276" s="2">
        <f t="shared" si="7"/>
        <v>153.03333333333333</v>
      </c>
      <c r="E276" s="2">
        <f t="shared" si="7"/>
        <v>162.56666666666666</v>
      </c>
      <c r="F276" s="2">
        <f t="shared" si="7"/>
        <v>189.64276666666666</v>
      </c>
      <c r="G276" s="2">
        <f t="shared" si="7"/>
        <v>211.53683333333333</v>
      </c>
    </row>
    <row r="277" spans="3:7">
      <c r="C277" s="1" t="s">
        <v>18</v>
      </c>
      <c r="D277" s="2">
        <f t="shared" si="7"/>
        <v>474.3</v>
      </c>
      <c r="E277" s="2">
        <f t="shared" si="7"/>
        <v>566.20000000000005</v>
      </c>
      <c r="F277" s="2">
        <f t="shared" si="7"/>
        <v>695.06066666666663</v>
      </c>
      <c r="G277" s="2">
        <f t="shared" si="7"/>
        <v>838.18536666666671</v>
      </c>
    </row>
    <row r="278" spans="3:7">
      <c r="C278" s="1" t="s">
        <v>19</v>
      </c>
      <c r="D278" s="2">
        <f t="shared" si="7"/>
        <v>48.7</v>
      </c>
      <c r="E278" s="2">
        <f t="shared" si="7"/>
        <v>57.43333333333333</v>
      </c>
      <c r="F278" s="2">
        <f t="shared" si="7"/>
        <v>74.438966666666673</v>
      </c>
      <c r="G278" s="2">
        <f t="shared" si="7"/>
        <v>92.129499999999993</v>
      </c>
    </row>
    <row r="279" spans="3:7">
      <c r="C279" s="1" t="s">
        <v>20</v>
      </c>
      <c r="D279" s="2">
        <f t="shared" si="7"/>
        <v>17.033333333333335</v>
      </c>
      <c r="E279" s="2">
        <f t="shared" si="7"/>
        <v>18.766666666666666</v>
      </c>
      <c r="F279" s="2">
        <f t="shared" si="7"/>
        <v>20.294233333333334</v>
      </c>
      <c r="G279" s="2">
        <f t="shared" si="7"/>
        <v>20.858033333333335</v>
      </c>
    </row>
    <row r="280" spans="3:7">
      <c r="C280" s="1" t="s">
        <v>21</v>
      </c>
      <c r="D280" s="2">
        <f t="shared" si="7"/>
        <v>178.23333333333332</v>
      </c>
      <c r="E280" s="2">
        <f t="shared" si="7"/>
        <v>206.3</v>
      </c>
      <c r="F280" s="2">
        <f t="shared" si="7"/>
        <v>235.95050000000001</v>
      </c>
      <c r="G280" s="2">
        <f t="shared" si="7"/>
        <v>266.70080000000002</v>
      </c>
    </row>
    <row r="281" spans="3:7">
      <c r="C281" s="1" t="s">
        <v>22</v>
      </c>
      <c r="D281" s="2">
        <f t="shared" si="7"/>
        <v>137.73333333333332</v>
      </c>
      <c r="E281" s="2">
        <f t="shared" si="7"/>
        <v>162.23333333333332</v>
      </c>
      <c r="F281" s="2">
        <f t="shared" si="7"/>
        <v>196.47069999999999</v>
      </c>
      <c r="G281" s="2">
        <f t="shared" si="7"/>
        <v>224.15133333333333</v>
      </c>
    </row>
    <row r="282" spans="3:7">
      <c r="C282" s="1" t="s">
        <v>23</v>
      </c>
      <c r="D282" s="2">
        <f t="shared" si="7"/>
        <v>65</v>
      </c>
      <c r="E282" s="2">
        <f t="shared" si="7"/>
        <v>59.766666666666666</v>
      </c>
      <c r="F282" s="2">
        <f t="shared" si="7"/>
        <v>60.278133333333336</v>
      </c>
      <c r="G282" s="2">
        <f t="shared" si="7"/>
        <v>61.766466666666666</v>
      </c>
    </row>
    <row r="283" spans="3:7">
      <c r="C283" s="1" t="s">
        <v>24</v>
      </c>
      <c r="D283" s="2">
        <f t="shared" si="7"/>
        <v>156.86666666666667</v>
      </c>
      <c r="E283" s="2">
        <f t="shared" si="7"/>
        <v>163.06666666666666</v>
      </c>
      <c r="F283" s="2">
        <f t="shared" si="7"/>
        <v>178.78916666666666</v>
      </c>
      <c r="G283" s="2">
        <f t="shared" si="7"/>
        <v>189.56620000000001</v>
      </c>
    </row>
    <row r="284" spans="3:7">
      <c r="C284" s="1" t="s">
        <v>25</v>
      </c>
      <c r="D284" s="2">
        <f t="shared" si="7"/>
        <v>15.666666666666666</v>
      </c>
      <c r="E284" s="2">
        <f t="shared" si="7"/>
        <v>15.133333333333333</v>
      </c>
      <c r="F284" s="2">
        <f t="shared" si="7"/>
        <v>16.459399999999999</v>
      </c>
      <c r="G284" s="2">
        <f t="shared" si="7"/>
        <v>18.787533333333332</v>
      </c>
    </row>
    <row r="285" spans="3:7">
      <c r="C285" s="6" t="s">
        <v>26</v>
      </c>
      <c r="D285" s="2">
        <f t="shared" si="7"/>
        <v>102.19967108625391</v>
      </c>
      <c r="E285" s="2">
        <f t="shared" si="7"/>
        <v>112.23247054667213</v>
      </c>
      <c r="F285" s="2">
        <f t="shared" si="7"/>
        <v>126.95366666666666</v>
      </c>
      <c r="G285" s="2">
        <f t="shared" si="7"/>
        <v>139.30404115278918</v>
      </c>
    </row>
    <row r="286" spans="3:7">
      <c r="C286" s="1" t="s">
        <v>27</v>
      </c>
      <c r="D286" s="2">
        <f t="shared" si="7"/>
        <v>7653.8330044195873</v>
      </c>
      <c r="E286" s="2">
        <f t="shared" si="7"/>
        <v>8405.199137213338</v>
      </c>
      <c r="F286" s="2">
        <f t="shared" si="7"/>
        <v>9507.6838666666663</v>
      </c>
      <c r="G286" s="2">
        <f t="shared" si="7"/>
        <v>10432.615452591703</v>
      </c>
    </row>
    <row r="287" spans="3:7">
      <c r="C287" s="1" t="s">
        <v>28</v>
      </c>
      <c r="D287" s="2">
        <f t="shared" si="7"/>
        <v>7551.6333333333332</v>
      </c>
      <c r="E287" s="2">
        <f t="shared" si="7"/>
        <v>8292.9666666666672</v>
      </c>
      <c r="F287" s="2">
        <f t="shared" si="7"/>
        <v>9380.7302</v>
      </c>
      <c r="G287" s="2">
        <f t="shared" si="7"/>
        <v>10293.311411438914</v>
      </c>
    </row>
  </sheetData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topLeftCell="A91" workbookViewId="0">
      <selection activeCell="D118" sqref="D118:G168"/>
    </sheetView>
  </sheetViews>
  <sheetFormatPr baseColWidth="10" defaultRowHeight="16"/>
  <cols>
    <col min="1" max="1" width="4.28515625" customWidth="1"/>
    <col min="3" max="3" width="20.7109375" customWidth="1"/>
  </cols>
  <sheetData>
    <row r="1" spans="1:7">
      <c r="C1" t="s">
        <v>29</v>
      </c>
      <c r="D1" s="2"/>
      <c r="E1" s="2"/>
      <c r="G1" s="2"/>
    </row>
    <row r="2" spans="1:7" s="3" customFormat="1">
      <c r="B2" s="3" t="s">
        <v>30</v>
      </c>
      <c r="D2" s="5">
        <v>1980</v>
      </c>
      <c r="E2" s="5">
        <v>1990</v>
      </c>
      <c r="F2" s="3">
        <v>2000</v>
      </c>
      <c r="G2" s="5">
        <v>2010</v>
      </c>
    </row>
    <row r="3" spans="1:7">
      <c r="A3">
        <v>1</v>
      </c>
      <c r="B3" s="4">
        <v>52419.02</v>
      </c>
      <c r="C3" s="1" t="s">
        <v>69</v>
      </c>
      <c r="D3" s="6">
        <v>3894000</v>
      </c>
      <c r="E3" s="6">
        <v>4040000</v>
      </c>
      <c r="F3" s="2">
        <v>4447100</v>
      </c>
      <c r="G3" s="2">
        <v>4779736</v>
      </c>
    </row>
    <row r="4" spans="1:7">
      <c r="A4">
        <v>2</v>
      </c>
      <c r="B4" s="4">
        <v>663267.26</v>
      </c>
      <c r="C4" s="1" t="s">
        <v>70</v>
      </c>
      <c r="D4" s="6">
        <v>402000</v>
      </c>
      <c r="E4" s="6">
        <v>550000</v>
      </c>
      <c r="F4" s="2">
        <v>626932</v>
      </c>
      <c r="G4" s="2">
        <v>710231</v>
      </c>
    </row>
    <row r="5" spans="1:7">
      <c r="A5">
        <v>3</v>
      </c>
      <c r="B5" s="4">
        <v>113998.3</v>
      </c>
      <c r="C5" s="1" t="s">
        <v>71</v>
      </c>
      <c r="D5" s="6">
        <v>2718000</v>
      </c>
      <c r="E5" s="6">
        <v>3665000</v>
      </c>
      <c r="F5" s="2">
        <v>5130632</v>
      </c>
      <c r="G5" s="2">
        <v>6392017</v>
      </c>
    </row>
    <row r="6" spans="1:7">
      <c r="A6">
        <v>4</v>
      </c>
      <c r="B6" s="4">
        <v>53178.62</v>
      </c>
      <c r="C6" s="1" t="s">
        <v>72</v>
      </c>
      <c r="D6" s="6">
        <v>2286000</v>
      </c>
      <c r="E6" s="6">
        <v>2351000</v>
      </c>
      <c r="F6" s="2">
        <v>2673400</v>
      </c>
      <c r="G6" s="2">
        <v>2915918</v>
      </c>
    </row>
    <row r="7" spans="1:7">
      <c r="A7">
        <v>5</v>
      </c>
      <c r="B7" s="4">
        <v>163695.57</v>
      </c>
      <c r="C7" s="1" t="s">
        <v>73</v>
      </c>
      <c r="D7" s="6">
        <v>23668000</v>
      </c>
      <c r="E7" s="6">
        <v>29811000</v>
      </c>
      <c r="F7" s="2">
        <v>33871648</v>
      </c>
      <c r="G7" s="2">
        <v>37253956</v>
      </c>
    </row>
    <row r="8" spans="1:7">
      <c r="A8">
        <v>6</v>
      </c>
      <c r="B8" s="4">
        <v>104093.57</v>
      </c>
      <c r="C8" s="1" t="s">
        <v>74</v>
      </c>
      <c r="D8" s="6">
        <v>2890000</v>
      </c>
      <c r="E8" s="6">
        <v>3294000</v>
      </c>
      <c r="F8" s="2">
        <v>4301261</v>
      </c>
      <c r="G8" s="2">
        <v>5029196</v>
      </c>
    </row>
    <row r="9" spans="1:7">
      <c r="A9">
        <v>7</v>
      </c>
      <c r="B9" s="4">
        <v>5543.33</v>
      </c>
      <c r="C9" s="1" t="s">
        <v>75</v>
      </c>
      <c r="D9" s="6">
        <v>3108000</v>
      </c>
      <c r="E9" s="6">
        <v>3287000</v>
      </c>
      <c r="F9" s="2">
        <v>3405565</v>
      </c>
      <c r="G9" s="2">
        <v>3574097</v>
      </c>
    </row>
    <row r="10" spans="1:7">
      <c r="A10">
        <v>8</v>
      </c>
      <c r="B10" s="4">
        <v>2489.27</v>
      </c>
      <c r="C10" s="1" t="s">
        <v>76</v>
      </c>
      <c r="D10" s="6">
        <v>594000</v>
      </c>
      <c r="E10" s="6">
        <v>666000</v>
      </c>
      <c r="F10" s="2">
        <v>783600</v>
      </c>
      <c r="G10" s="2">
        <v>897934</v>
      </c>
    </row>
    <row r="11" spans="1:7">
      <c r="A11">
        <v>9</v>
      </c>
      <c r="B11">
        <v>68.34</v>
      </c>
      <c r="C11" s="1" t="s">
        <v>77</v>
      </c>
      <c r="D11" s="6">
        <v>638000</v>
      </c>
      <c r="E11" s="6">
        <v>607000</v>
      </c>
      <c r="F11" s="2">
        <v>572059</v>
      </c>
      <c r="G11" s="7">
        <v>655527.34316743235</v>
      </c>
    </row>
    <row r="12" spans="1:7">
      <c r="A12">
        <v>10</v>
      </c>
      <c r="B12" s="4">
        <v>65754.59</v>
      </c>
      <c r="C12" s="1" t="s">
        <v>78</v>
      </c>
      <c r="D12" s="6">
        <v>9746000</v>
      </c>
      <c r="E12" s="6">
        <v>12938000</v>
      </c>
      <c r="F12" s="2">
        <v>15982378</v>
      </c>
      <c r="G12" s="2">
        <v>18801310</v>
      </c>
    </row>
    <row r="13" spans="1:7">
      <c r="A13">
        <v>11</v>
      </c>
      <c r="B13" s="4">
        <v>59424.77</v>
      </c>
      <c r="C13" s="1" t="s">
        <v>79</v>
      </c>
      <c r="D13" s="6">
        <v>5463000</v>
      </c>
      <c r="E13" s="6">
        <v>6478000</v>
      </c>
      <c r="F13" s="2">
        <v>8186453</v>
      </c>
      <c r="G13" s="2">
        <v>9687653</v>
      </c>
    </row>
    <row r="14" spans="1:7">
      <c r="A14">
        <v>12</v>
      </c>
      <c r="B14" s="4">
        <v>10930.98</v>
      </c>
      <c r="C14" s="1" t="s">
        <v>80</v>
      </c>
      <c r="D14" s="6">
        <v>965000</v>
      </c>
      <c r="E14" s="6">
        <v>1108000</v>
      </c>
      <c r="F14" s="2">
        <v>1211537</v>
      </c>
      <c r="G14" s="2">
        <v>1360301</v>
      </c>
    </row>
    <row r="15" spans="1:7">
      <c r="A15">
        <v>13</v>
      </c>
      <c r="B15" s="4">
        <v>83570.080000000002</v>
      </c>
      <c r="C15" s="1" t="s">
        <v>81</v>
      </c>
      <c r="D15" s="6">
        <v>944000</v>
      </c>
      <c r="E15" s="6">
        <v>1007000</v>
      </c>
      <c r="F15" s="2">
        <v>1293953</v>
      </c>
      <c r="G15" s="2">
        <v>1567582</v>
      </c>
    </row>
    <row r="16" spans="1:7">
      <c r="A16">
        <v>14</v>
      </c>
      <c r="B16" s="4">
        <v>57914.38</v>
      </c>
      <c r="C16" s="1" t="s">
        <v>82</v>
      </c>
      <c r="D16" s="6">
        <v>11427000</v>
      </c>
      <c r="E16" s="6">
        <v>11431000</v>
      </c>
      <c r="F16" s="2">
        <v>12419293</v>
      </c>
      <c r="G16" s="2">
        <v>12830632</v>
      </c>
    </row>
    <row r="17" spans="1:7">
      <c r="A17">
        <v>15</v>
      </c>
      <c r="B17" s="4">
        <v>36417.730000000003</v>
      </c>
      <c r="C17" s="1" t="s">
        <v>83</v>
      </c>
      <c r="D17" s="6">
        <v>5490000</v>
      </c>
      <c r="E17" s="6">
        <v>5544000</v>
      </c>
      <c r="F17" s="2">
        <v>6080485</v>
      </c>
      <c r="G17" s="2">
        <v>6483802</v>
      </c>
    </row>
    <row r="18" spans="1:7">
      <c r="A18">
        <v>16</v>
      </c>
      <c r="B18" s="4">
        <v>56271.55</v>
      </c>
      <c r="C18" s="1" t="s">
        <v>84</v>
      </c>
      <c r="D18" s="6">
        <v>2914000</v>
      </c>
      <c r="E18" s="6">
        <v>2777000</v>
      </c>
      <c r="F18" s="2">
        <v>2926324</v>
      </c>
      <c r="G18" s="2">
        <v>3046355</v>
      </c>
    </row>
    <row r="19" spans="1:7">
      <c r="A19">
        <v>17</v>
      </c>
      <c r="B19" s="4">
        <v>82276.84</v>
      </c>
      <c r="C19" s="1" t="s">
        <v>85</v>
      </c>
      <c r="D19" s="6">
        <v>2364000</v>
      </c>
      <c r="E19" s="6">
        <v>2478000</v>
      </c>
      <c r="F19" s="2">
        <v>2688418</v>
      </c>
      <c r="G19" s="2">
        <v>2853118</v>
      </c>
    </row>
    <row r="20" spans="1:7">
      <c r="A20">
        <v>18</v>
      </c>
      <c r="B20" s="4">
        <v>40409.019999999997</v>
      </c>
      <c r="C20" s="1" t="s">
        <v>86</v>
      </c>
      <c r="D20" s="6">
        <v>3661000</v>
      </c>
      <c r="E20" s="6">
        <v>3687000</v>
      </c>
      <c r="F20" s="2">
        <v>4041769</v>
      </c>
      <c r="G20" s="2">
        <v>4339367</v>
      </c>
    </row>
    <row r="21" spans="1:7">
      <c r="A21">
        <v>19</v>
      </c>
      <c r="B21" s="4">
        <v>51839.7</v>
      </c>
      <c r="C21" s="1" t="s">
        <v>87</v>
      </c>
      <c r="D21" s="6">
        <v>4206000</v>
      </c>
      <c r="E21" s="6">
        <v>4222000</v>
      </c>
      <c r="F21" s="2">
        <v>4468976</v>
      </c>
      <c r="G21" s="2">
        <v>4533372</v>
      </c>
    </row>
    <row r="22" spans="1:7">
      <c r="A22">
        <v>20</v>
      </c>
      <c r="B22" s="4">
        <v>35384.65</v>
      </c>
      <c r="C22" s="1" t="s">
        <v>88</v>
      </c>
      <c r="D22" s="6">
        <v>1125000</v>
      </c>
      <c r="E22" s="6">
        <v>1228000</v>
      </c>
      <c r="F22" s="2">
        <v>1274923</v>
      </c>
      <c r="G22" s="2">
        <v>1328361</v>
      </c>
    </row>
    <row r="23" spans="1:7">
      <c r="A23">
        <v>21</v>
      </c>
      <c r="B23" s="4">
        <v>12406.68</v>
      </c>
      <c r="C23" s="1" t="s">
        <v>89</v>
      </c>
      <c r="D23" s="6">
        <v>4217000</v>
      </c>
      <c r="E23" s="6">
        <v>4781000</v>
      </c>
      <c r="F23" s="2">
        <v>5296486</v>
      </c>
      <c r="G23" s="2">
        <v>5773552</v>
      </c>
    </row>
    <row r="24" spans="1:7">
      <c r="A24">
        <v>22</v>
      </c>
      <c r="B24" s="4">
        <v>10554.57</v>
      </c>
      <c r="C24" s="1" t="s">
        <v>90</v>
      </c>
      <c r="D24" s="6">
        <v>5737000</v>
      </c>
      <c r="E24" s="6">
        <v>6016000</v>
      </c>
      <c r="F24" s="2">
        <v>6349097</v>
      </c>
      <c r="G24" s="2">
        <v>6547629</v>
      </c>
    </row>
    <row r="25" spans="1:7">
      <c r="A25">
        <v>23</v>
      </c>
      <c r="B25" s="4">
        <v>96716.11</v>
      </c>
      <c r="C25" s="1" t="s">
        <v>91</v>
      </c>
      <c r="D25" s="6">
        <v>9262000</v>
      </c>
      <c r="E25" s="6">
        <v>9295000</v>
      </c>
      <c r="F25" s="2">
        <v>9938444</v>
      </c>
      <c r="G25" s="2">
        <v>9883640</v>
      </c>
    </row>
    <row r="26" spans="1:7">
      <c r="A26">
        <v>24</v>
      </c>
      <c r="B26" s="4">
        <v>86938.87</v>
      </c>
      <c r="C26" s="1" t="s">
        <v>92</v>
      </c>
      <c r="D26" s="6">
        <v>4076000</v>
      </c>
      <c r="E26" s="6">
        <v>4376000</v>
      </c>
      <c r="F26" s="2">
        <v>4919479</v>
      </c>
      <c r="G26" s="2">
        <v>5303925</v>
      </c>
    </row>
    <row r="27" spans="1:7">
      <c r="A27">
        <v>25</v>
      </c>
      <c r="B27" s="4">
        <v>48430.19</v>
      </c>
      <c r="C27" s="1" t="s">
        <v>93</v>
      </c>
      <c r="D27" s="6">
        <v>2521000</v>
      </c>
      <c r="E27" s="6">
        <v>2575000</v>
      </c>
      <c r="F27" s="2">
        <v>2844658</v>
      </c>
      <c r="G27" s="2">
        <v>2967297</v>
      </c>
    </row>
    <row r="28" spans="1:7">
      <c r="A28">
        <v>26</v>
      </c>
      <c r="B28" s="4">
        <v>69704.31</v>
      </c>
      <c r="C28" s="1" t="s">
        <v>94</v>
      </c>
      <c r="D28" s="6">
        <v>4917000</v>
      </c>
      <c r="E28" s="6">
        <v>5117000</v>
      </c>
      <c r="F28" s="2">
        <v>5595211</v>
      </c>
      <c r="G28" s="2">
        <v>5988927</v>
      </c>
    </row>
    <row r="29" spans="1:7">
      <c r="A29">
        <v>27</v>
      </c>
      <c r="B29" s="4">
        <v>147042.4</v>
      </c>
      <c r="C29" s="1" t="s">
        <v>95</v>
      </c>
      <c r="D29" s="6">
        <v>787000</v>
      </c>
      <c r="E29" s="6">
        <v>799000</v>
      </c>
      <c r="F29" s="2">
        <v>902195</v>
      </c>
      <c r="G29" s="2">
        <v>989415</v>
      </c>
    </row>
    <row r="30" spans="1:7">
      <c r="A30">
        <v>28</v>
      </c>
      <c r="B30" s="4">
        <v>77353.73</v>
      </c>
      <c r="C30" s="1" t="s">
        <v>2</v>
      </c>
      <c r="D30" s="6">
        <v>1570000</v>
      </c>
      <c r="E30" s="6">
        <v>1578000</v>
      </c>
      <c r="F30" s="2">
        <v>1711263</v>
      </c>
      <c r="G30" s="2">
        <v>1826341</v>
      </c>
    </row>
    <row r="31" spans="1:7">
      <c r="A31">
        <v>29</v>
      </c>
      <c r="B31" s="4">
        <v>110560.71</v>
      </c>
      <c r="C31" s="1" t="s">
        <v>3</v>
      </c>
      <c r="D31" s="6">
        <v>800000</v>
      </c>
      <c r="E31" s="6">
        <v>1202000</v>
      </c>
      <c r="F31" s="2">
        <v>1998257</v>
      </c>
      <c r="G31" s="2">
        <v>2700551</v>
      </c>
    </row>
    <row r="32" spans="1:7">
      <c r="A32">
        <v>30</v>
      </c>
      <c r="B32" s="4">
        <v>9349.94</v>
      </c>
      <c r="C32" s="1" t="s">
        <v>4</v>
      </c>
      <c r="D32" s="6">
        <v>921000</v>
      </c>
      <c r="E32" s="6">
        <v>1109000</v>
      </c>
      <c r="F32" s="2">
        <v>1235786</v>
      </c>
      <c r="G32" s="2">
        <v>1316470</v>
      </c>
    </row>
    <row r="33" spans="1:7">
      <c r="A33">
        <v>31</v>
      </c>
      <c r="B33" s="4">
        <v>8721.2999999999993</v>
      </c>
      <c r="C33" s="1" t="s">
        <v>5</v>
      </c>
      <c r="D33" s="6">
        <v>7365000</v>
      </c>
      <c r="E33" s="6">
        <v>7748000</v>
      </c>
      <c r="F33" s="2">
        <v>8414350</v>
      </c>
      <c r="G33" s="2">
        <v>8791894</v>
      </c>
    </row>
    <row r="34" spans="1:7">
      <c r="A34">
        <v>32</v>
      </c>
      <c r="B34" s="4">
        <v>121589.48</v>
      </c>
      <c r="C34" s="1" t="s">
        <v>6</v>
      </c>
      <c r="D34" s="6">
        <v>1303000</v>
      </c>
      <c r="E34" s="6">
        <v>1515000</v>
      </c>
      <c r="F34" s="2">
        <v>1819046</v>
      </c>
      <c r="G34" s="2">
        <v>2059179</v>
      </c>
    </row>
    <row r="35" spans="1:7">
      <c r="A35">
        <v>33</v>
      </c>
      <c r="B35" s="4">
        <v>54556</v>
      </c>
      <c r="C35" s="1" t="s">
        <v>7</v>
      </c>
      <c r="D35" s="6">
        <v>17558000</v>
      </c>
      <c r="E35" s="6">
        <v>17991000</v>
      </c>
      <c r="F35" s="2">
        <v>18976457</v>
      </c>
      <c r="G35" s="2">
        <v>19378102</v>
      </c>
    </row>
    <row r="36" spans="1:7">
      <c r="A36">
        <v>34</v>
      </c>
      <c r="B36" s="4">
        <v>53818.51</v>
      </c>
      <c r="C36" s="1" t="s">
        <v>8</v>
      </c>
      <c r="D36" s="6">
        <v>5882000</v>
      </c>
      <c r="E36" s="6">
        <v>6632000</v>
      </c>
      <c r="F36" s="2">
        <v>8049313</v>
      </c>
      <c r="G36" s="2">
        <v>9535483</v>
      </c>
    </row>
    <row r="37" spans="1:7">
      <c r="A37">
        <v>35</v>
      </c>
      <c r="B37" s="4">
        <v>70699.789999999994</v>
      </c>
      <c r="C37" s="1" t="s">
        <v>9</v>
      </c>
      <c r="D37" s="6">
        <v>653000</v>
      </c>
      <c r="E37" s="6">
        <v>639000</v>
      </c>
      <c r="F37" s="2">
        <v>642200</v>
      </c>
      <c r="G37" s="2">
        <v>672591</v>
      </c>
    </row>
    <row r="38" spans="1:7">
      <c r="A38">
        <v>36</v>
      </c>
      <c r="B38" s="4">
        <v>44824.9</v>
      </c>
      <c r="C38" s="1" t="s">
        <v>10</v>
      </c>
      <c r="D38" s="6">
        <v>10798000</v>
      </c>
      <c r="E38" s="6">
        <v>10847000</v>
      </c>
      <c r="F38" s="2">
        <v>11353140</v>
      </c>
      <c r="G38" s="2">
        <v>11536504</v>
      </c>
    </row>
    <row r="39" spans="1:7">
      <c r="A39">
        <v>37</v>
      </c>
      <c r="B39" s="4">
        <v>69898.19</v>
      </c>
      <c r="C39" s="1" t="s">
        <v>11</v>
      </c>
      <c r="D39" s="6">
        <v>3025000</v>
      </c>
      <c r="E39" s="6">
        <v>3146000</v>
      </c>
      <c r="F39" s="2">
        <v>3450654</v>
      </c>
      <c r="G39" s="2">
        <v>3751351</v>
      </c>
    </row>
    <row r="40" spans="1:7">
      <c r="A40">
        <v>38</v>
      </c>
      <c r="B40" s="4">
        <v>98380.64</v>
      </c>
      <c r="C40" s="1" t="s">
        <v>12</v>
      </c>
      <c r="D40" s="6">
        <v>2633000</v>
      </c>
      <c r="E40" s="6">
        <v>2842000</v>
      </c>
      <c r="F40" s="2">
        <v>3421399</v>
      </c>
      <c r="G40" s="2">
        <v>3831074</v>
      </c>
    </row>
    <row r="41" spans="1:7">
      <c r="A41">
        <v>39</v>
      </c>
      <c r="B41" s="4">
        <v>46055.24</v>
      </c>
      <c r="C41" s="1" t="s">
        <v>13</v>
      </c>
      <c r="D41" s="6">
        <v>11864000</v>
      </c>
      <c r="E41" s="6">
        <v>11883000</v>
      </c>
      <c r="F41" s="2">
        <v>12281054</v>
      </c>
      <c r="G41" s="2">
        <v>12702379</v>
      </c>
    </row>
    <row r="42" spans="1:7">
      <c r="A42">
        <v>40</v>
      </c>
      <c r="B42" s="4">
        <v>1545.05</v>
      </c>
      <c r="C42" s="1" t="s">
        <v>14</v>
      </c>
      <c r="D42" s="6">
        <v>947000</v>
      </c>
      <c r="E42" s="6">
        <v>1003000</v>
      </c>
      <c r="F42" s="2">
        <v>1048319</v>
      </c>
      <c r="G42" s="2">
        <v>1052567</v>
      </c>
    </row>
    <row r="43" spans="1:7">
      <c r="A43">
        <v>41</v>
      </c>
      <c r="B43" s="4">
        <v>32020.2</v>
      </c>
      <c r="C43" s="1" t="s">
        <v>15</v>
      </c>
      <c r="D43" s="6">
        <v>3122000</v>
      </c>
      <c r="E43" s="6">
        <v>3486000</v>
      </c>
      <c r="F43" s="2">
        <v>4012012</v>
      </c>
      <c r="G43" s="2">
        <v>4625364</v>
      </c>
    </row>
    <row r="44" spans="1:7">
      <c r="A44">
        <v>42</v>
      </c>
      <c r="B44" s="4">
        <v>77116.490000000005</v>
      </c>
      <c r="C44" s="1" t="s">
        <v>16</v>
      </c>
      <c r="D44" s="6">
        <v>691000</v>
      </c>
      <c r="E44" s="6">
        <v>696000</v>
      </c>
      <c r="F44" s="2">
        <v>754844</v>
      </c>
      <c r="G44" s="2">
        <v>814180</v>
      </c>
    </row>
    <row r="45" spans="1:7">
      <c r="A45">
        <v>43</v>
      </c>
      <c r="B45" s="4">
        <v>42143.27</v>
      </c>
      <c r="C45" s="1" t="s">
        <v>17</v>
      </c>
      <c r="D45" s="6">
        <v>4591000</v>
      </c>
      <c r="E45" s="6">
        <v>4877000</v>
      </c>
      <c r="F45" s="2">
        <v>5689283</v>
      </c>
      <c r="G45" s="2">
        <v>6346105</v>
      </c>
    </row>
    <row r="46" spans="1:7">
      <c r="A46">
        <v>44</v>
      </c>
      <c r="B46" s="4">
        <v>268580.82</v>
      </c>
      <c r="C46" s="1" t="s">
        <v>18</v>
      </c>
      <c r="D46" s="6">
        <v>14229000</v>
      </c>
      <c r="E46" s="6">
        <v>16986000</v>
      </c>
      <c r="F46" s="2">
        <v>20851820</v>
      </c>
      <c r="G46" s="2">
        <v>25145561</v>
      </c>
    </row>
    <row r="47" spans="1:7">
      <c r="A47">
        <v>45</v>
      </c>
      <c r="B47" s="4">
        <v>84898.83</v>
      </c>
      <c r="C47" s="1" t="s">
        <v>19</v>
      </c>
      <c r="D47" s="6">
        <v>1461000</v>
      </c>
      <c r="E47" s="6">
        <v>1723000</v>
      </c>
      <c r="F47" s="2">
        <v>2233169</v>
      </c>
      <c r="G47" s="2">
        <v>2763885</v>
      </c>
    </row>
    <row r="48" spans="1:7">
      <c r="A48">
        <v>46</v>
      </c>
      <c r="B48" s="4">
        <v>9614.26</v>
      </c>
      <c r="C48" s="1" t="s">
        <v>20</v>
      </c>
      <c r="D48" s="6">
        <v>511000</v>
      </c>
      <c r="E48" s="6">
        <v>563000</v>
      </c>
      <c r="F48" s="2">
        <v>608827</v>
      </c>
      <c r="G48" s="2">
        <v>625741</v>
      </c>
    </row>
    <row r="49" spans="1:7">
      <c r="A49">
        <v>47</v>
      </c>
      <c r="B49" s="4">
        <v>42774.2</v>
      </c>
      <c r="C49" s="1" t="s">
        <v>21</v>
      </c>
      <c r="D49" s="6">
        <v>5347000</v>
      </c>
      <c r="E49" s="6">
        <v>6189000</v>
      </c>
      <c r="F49" s="2">
        <v>7078515</v>
      </c>
      <c r="G49" s="2">
        <v>8001024</v>
      </c>
    </row>
    <row r="50" spans="1:7">
      <c r="A50">
        <v>48</v>
      </c>
      <c r="B50" s="4">
        <v>71299.64</v>
      </c>
      <c r="C50" s="1" t="s">
        <v>22</v>
      </c>
      <c r="D50" s="6">
        <v>4132000</v>
      </c>
      <c r="E50" s="6">
        <v>4867000</v>
      </c>
      <c r="F50" s="2">
        <v>5894121</v>
      </c>
      <c r="G50" s="2">
        <v>6724540</v>
      </c>
    </row>
    <row r="51" spans="1:7">
      <c r="A51">
        <v>49</v>
      </c>
      <c r="B51" s="4">
        <v>24229.759999999998</v>
      </c>
      <c r="C51" s="1" t="s">
        <v>23</v>
      </c>
      <c r="D51" s="6">
        <v>1950000</v>
      </c>
      <c r="E51" s="6">
        <v>1793000</v>
      </c>
      <c r="F51" s="2">
        <v>1808344</v>
      </c>
      <c r="G51" s="2">
        <v>1852994</v>
      </c>
    </row>
    <row r="52" spans="1:7">
      <c r="A52">
        <v>50</v>
      </c>
      <c r="B52" s="4">
        <v>65497.82</v>
      </c>
      <c r="C52" s="1" t="s">
        <v>24</v>
      </c>
      <c r="D52" s="6">
        <v>4706000</v>
      </c>
      <c r="E52" s="6">
        <v>4892000</v>
      </c>
      <c r="F52" s="2">
        <v>5363675</v>
      </c>
      <c r="G52" s="2">
        <v>5686986</v>
      </c>
    </row>
    <row r="53" spans="1:7">
      <c r="A53">
        <v>51</v>
      </c>
      <c r="B53" s="4">
        <v>97813.56</v>
      </c>
      <c r="C53" s="1" t="s">
        <v>25</v>
      </c>
      <c r="D53" s="6">
        <v>470000</v>
      </c>
      <c r="E53" s="6">
        <v>454000</v>
      </c>
      <c r="F53" s="2">
        <v>493782</v>
      </c>
      <c r="G53" s="2">
        <v>563626</v>
      </c>
    </row>
    <row r="54" spans="1:7" s="2" customFormat="1">
      <c r="B54" s="2">
        <v>5324.5</v>
      </c>
      <c r="C54" s="6" t="s">
        <v>26</v>
      </c>
      <c r="D54" s="9">
        <v>3065990.1325876173</v>
      </c>
      <c r="E54" s="9">
        <v>3366974.1164001641</v>
      </c>
      <c r="F54" s="2">
        <v>3808610</v>
      </c>
      <c r="G54" s="7">
        <v>4179121.2345836754</v>
      </c>
    </row>
    <row r="55" spans="1:7">
      <c r="B55" s="2">
        <f>SUM(B3:B54)</f>
        <v>3799407.53</v>
      </c>
      <c r="C55" s="1" t="s">
        <v>27</v>
      </c>
      <c r="D55" s="2">
        <f>SUM(D3:D54)</f>
        <v>229614990.13258761</v>
      </c>
      <c r="E55" s="2">
        <f>SUM(E3:E54)</f>
        <v>252155974.11640015</v>
      </c>
      <c r="F55" s="2">
        <f>SUM(F3:F54)</f>
        <v>285230516</v>
      </c>
      <c r="G55" s="2">
        <f>SUM(G3:G54)</f>
        <v>312978463.5777511</v>
      </c>
    </row>
    <row r="56" spans="1:7">
      <c r="B56" s="2">
        <f>B55-B54</f>
        <v>3794083.03</v>
      </c>
      <c r="C56" s="1" t="s">
        <v>28</v>
      </c>
      <c r="D56" s="2">
        <f>D55-D54</f>
        <v>226549000</v>
      </c>
      <c r="E56" s="2">
        <f>E55-E54</f>
        <v>248789000</v>
      </c>
      <c r="F56" s="2">
        <f>F55-F54</f>
        <v>281421906</v>
      </c>
      <c r="G56" s="2">
        <f>G55-G54</f>
        <v>308799342.34316742</v>
      </c>
    </row>
    <row r="58" spans="1:7">
      <c r="C58" t="s">
        <v>109</v>
      </c>
    </row>
    <row r="59" spans="1:7">
      <c r="D59" s="5">
        <v>1980</v>
      </c>
      <c r="E59" s="5">
        <v>1990</v>
      </c>
      <c r="F59" s="3">
        <v>2000</v>
      </c>
      <c r="G59" s="5">
        <v>2010</v>
      </c>
    </row>
    <row r="60" spans="1:7">
      <c r="C60" s="1" t="s">
        <v>69</v>
      </c>
      <c r="D60" s="2">
        <f>D3/2</f>
        <v>1947000</v>
      </c>
      <c r="E60" s="2">
        <f>E3/2</f>
        <v>2020000</v>
      </c>
      <c r="F60" s="2">
        <f>F3/2</f>
        <v>2223550</v>
      </c>
      <c r="G60" s="2">
        <f>G3/2</f>
        <v>2389868</v>
      </c>
    </row>
    <row r="61" spans="1:7">
      <c r="C61" s="1" t="s">
        <v>70</v>
      </c>
      <c r="D61" s="2">
        <f t="shared" ref="D61:G110" si="0">D4/2</f>
        <v>201000</v>
      </c>
      <c r="E61" s="2">
        <f t="shared" si="0"/>
        <v>275000</v>
      </c>
      <c r="F61" s="2">
        <f t="shared" si="0"/>
        <v>313466</v>
      </c>
      <c r="G61" s="2">
        <f t="shared" si="0"/>
        <v>355115.5</v>
      </c>
    </row>
    <row r="62" spans="1:7">
      <c r="C62" s="1" t="s">
        <v>71</v>
      </c>
      <c r="D62" s="2">
        <f t="shared" si="0"/>
        <v>1359000</v>
      </c>
      <c r="E62" s="2">
        <f t="shared" si="0"/>
        <v>1832500</v>
      </c>
      <c r="F62" s="2">
        <f t="shared" si="0"/>
        <v>2565316</v>
      </c>
      <c r="G62" s="2">
        <f t="shared" si="0"/>
        <v>3196008.5</v>
      </c>
    </row>
    <row r="63" spans="1:7">
      <c r="C63" s="1" t="s">
        <v>72</v>
      </c>
      <c r="D63" s="2">
        <f t="shared" si="0"/>
        <v>1143000</v>
      </c>
      <c r="E63" s="2">
        <f t="shared" si="0"/>
        <v>1175500</v>
      </c>
      <c r="F63" s="2">
        <f t="shared" si="0"/>
        <v>1336700</v>
      </c>
      <c r="G63" s="2">
        <f t="shared" si="0"/>
        <v>1457959</v>
      </c>
    </row>
    <row r="64" spans="1:7">
      <c r="C64" s="1" t="s">
        <v>73</v>
      </c>
      <c r="D64" s="2">
        <f t="shared" si="0"/>
        <v>11834000</v>
      </c>
      <c r="E64" s="2">
        <f t="shared" si="0"/>
        <v>14905500</v>
      </c>
      <c r="F64" s="2">
        <f t="shared" si="0"/>
        <v>16935824</v>
      </c>
      <c r="G64" s="2">
        <f t="shared" si="0"/>
        <v>18626978</v>
      </c>
    </row>
    <row r="65" spans="3:7">
      <c r="C65" s="1" t="s">
        <v>74</v>
      </c>
      <c r="D65" s="2">
        <f t="shared" si="0"/>
        <v>1445000</v>
      </c>
      <c r="E65" s="2">
        <f t="shared" si="0"/>
        <v>1647000</v>
      </c>
      <c r="F65" s="2">
        <f t="shared" si="0"/>
        <v>2150630.5</v>
      </c>
      <c r="G65" s="2">
        <f t="shared" si="0"/>
        <v>2514598</v>
      </c>
    </row>
    <row r="66" spans="3:7">
      <c r="C66" s="1" t="s">
        <v>75</v>
      </c>
      <c r="D66" s="2">
        <f t="shared" si="0"/>
        <v>1554000</v>
      </c>
      <c r="E66" s="2">
        <f t="shared" si="0"/>
        <v>1643500</v>
      </c>
      <c r="F66" s="2">
        <f t="shared" si="0"/>
        <v>1702782.5</v>
      </c>
      <c r="G66" s="2">
        <f t="shared" si="0"/>
        <v>1787048.5</v>
      </c>
    </row>
    <row r="67" spans="3:7">
      <c r="C67" s="1" t="s">
        <v>76</v>
      </c>
      <c r="D67" s="2">
        <f t="shared" si="0"/>
        <v>297000</v>
      </c>
      <c r="E67" s="2">
        <f t="shared" si="0"/>
        <v>333000</v>
      </c>
      <c r="F67" s="2">
        <f t="shared" si="0"/>
        <v>391800</v>
      </c>
      <c r="G67" s="2">
        <f t="shared" si="0"/>
        <v>448967</v>
      </c>
    </row>
    <row r="68" spans="3:7">
      <c r="C68" s="1" t="s">
        <v>77</v>
      </c>
      <c r="D68" s="2"/>
      <c r="E68" s="2"/>
      <c r="F68" s="2"/>
      <c r="G68" s="2"/>
    </row>
    <row r="69" spans="3:7">
      <c r="C69" s="1" t="s">
        <v>78</v>
      </c>
      <c r="D69" s="2">
        <f t="shared" si="0"/>
        <v>4873000</v>
      </c>
      <c r="E69" s="2">
        <f t="shared" si="0"/>
        <v>6469000</v>
      </c>
      <c r="F69" s="2">
        <f t="shared" si="0"/>
        <v>7991189</v>
      </c>
      <c r="G69" s="2">
        <f t="shared" si="0"/>
        <v>9400655</v>
      </c>
    </row>
    <row r="70" spans="3:7">
      <c r="C70" s="1" t="s">
        <v>79</v>
      </c>
      <c r="D70" s="2">
        <f t="shared" si="0"/>
        <v>2731500</v>
      </c>
      <c r="E70" s="2">
        <f t="shared" si="0"/>
        <v>3239000</v>
      </c>
      <c r="F70" s="2">
        <f t="shared" si="0"/>
        <v>4093226.5</v>
      </c>
      <c r="G70" s="2">
        <f t="shared" si="0"/>
        <v>4843826.5</v>
      </c>
    </row>
    <row r="71" spans="3:7">
      <c r="C71" s="1" t="s">
        <v>80</v>
      </c>
      <c r="D71" s="2">
        <f t="shared" si="0"/>
        <v>482500</v>
      </c>
      <c r="E71" s="2">
        <f t="shared" si="0"/>
        <v>554000</v>
      </c>
      <c r="F71" s="2">
        <f t="shared" si="0"/>
        <v>605768.5</v>
      </c>
      <c r="G71" s="2">
        <f t="shared" si="0"/>
        <v>680150.5</v>
      </c>
    </row>
    <row r="72" spans="3:7">
      <c r="C72" s="1" t="s">
        <v>81</v>
      </c>
      <c r="D72" s="2">
        <f t="shared" si="0"/>
        <v>472000</v>
      </c>
      <c r="E72" s="2">
        <f t="shared" si="0"/>
        <v>503500</v>
      </c>
      <c r="F72" s="2">
        <f t="shared" si="0"/>
        <v>646976.5</v>
      </c>
      <c r="G72" s="2">
        <f t="shared" si="0"/>
        <v>783791</v>
      </c>
    </row>
    <row r="73" spans="3:7">
      <c r="C73" s="1" t="s">
        <v>82</v>
      </c>
      <c r="D73" s="2">
        <f t="shared" si="0"/>
        <v>5713500</v>
      </c>
      <c r="E73" s="2">
        <f t="shared" si="0"/>
        <v>5715500</v>
      </c>
      <c r="F73" s="2">
        <f t="shared" si="0"/>
        <v>6209646.5</v>
      </c>
      <c r="G73" s="2">
        <f t="shared" si="0"/>
        <v>6415316</v>
      </c>
    </row>
    <row r="74" spans="3:7">
      <c r="C74" s="1" t="s">
        <v>83</v>
      </c>
      <c r="D74" s="2">
        <f t="shared" si="0"/>
        <v>2745000</v>
      </c>
      <c r="E74" s="2">
        <f t="shared" si="0"/>
        <v>2772000</v>
      </c>
      <c r="F74" s="2">
        <f t="shared" si="0"/>
        <v>3040242.5</v>
      </c>
      <c r="G74" s="2">
        <f t="shared" si="0"/>
        <v>3241901</v>
      </c>
    </row>
    <row r="75" spans="3:7">
      <c r="C75" s="1" t="s">
        <v>84</v>
      </c>
      <c r="D75" s="2">
        <f t="shared" si="0"/>
        <v>1457000</v>
      </c>
      <c r="E75" s="2">
        <f t="shared" si="0"/>
        <v>1388500</v>
      </c>
      <c r="F75" s="2">
        <f t="shared" si="0"/>
        <v>1463162</v>
      </c>
      <c r="G75" s="2">
        <f t="shared" si="0"/>
        <v>1523177.5</v>
      </c>
    </row>
    <row r="76" spans="3:7">
      <c r="C76" s="1" t="s">
        <v>85</v>
      </c>
      <c r="D76" s="2">
        <f t="shared" si="0"/>
        <v>1182000</v>
      </c>
      <c r="E76" s="2">
        <f t="shared" si="0"/>
        <v>1239000</v>
      </c>
      <c r="F76" s="2">
        <f t="shared" si="0"/>
        <v>1344209</v>
      </c>
      <c r="G76" s="2">
        <f t="shared" si="0"/>
        <v>1426559</v>
      </c>
    </row>
    <row r="77" spans="3:7">
      <c r="C77" s="1" t="s">
        <v>86</v>
      </c>
      <c r="D77" s="2">
        <f t="shared" si="0"/>
        <v>1830500</v>
      </c>
      <c r="E77" s="2">
        <f t="shared" si="0"/>
        <v>1843500</v>
      </c>
      <c r="F77" s="2">
        <f t="shared" si="0"/>
        <v>2020884.5</v>
      </c>
      <c r="G77" s="2">
        <f t="shared" si="0"/>
        <v>2169683.5</v>
      </c>
    </row>
    <row r="78" spans="3:7">
      <c r="C78" s="1" t="s">
        <v>87</v>
      </c>
      <c r="D78" s="2">
        <f t="shared" si="0"/>
        <v>2103000</v>
      </c>
      <c r="E78" s="2">
        <f t="shared" si="0"/>
        <v>2111000</v>
      </c>
      <c r="F78" s="2">
        <f t="shared" si="0"/>
        <v>2234488</v>
      </c>
      <c r="G78" s="2">
        <f t="shared" si="0"/>
        <v>2266686</v>
      </c>
    </row>
    <row r="79" spans="3:7">
      <c r="C79" s="1" t="s">
        <v>88</v>
      </c>
      <c r="D79" s="2">
        <f t="shared" si="0"/>
        <v>562500</v>
      </c>
      <c r="E79" s="2">
        <f t="shared" si="0"/>
        <v>614000</v>
      </c>
      <c r="F79" s="2">
        <f t="shared" si="0"/>
        <v>637461.5</v>
      </c>
      <c r="G79" s="2">
        <f t="shared" si="0"/>
        <v>664180.5</v>
      </c>
    </row>
    <row r="80" spans="3:7">
      <c r="C80" s="1" t="s">
        <v>89</v>
      </c>
      <c r="D80" s="2">
        <f t="shared" si="0"/>
        <v>2108500</v>
      </c>
      <c r="E80" s="2">
        <f t="shared" si="0"/>
        <v>2390500</v>
      </c>
      <c r="F80" s="2">
        <f t="shared" si="0"/>
        <v>2648243</v>
      </c>
      <c r="G80" s="2">
        <f t="shared" si="0"/>
        <v>2886776</v>
      </c>
    </row>
    <row r="81" spans="3:7">
      <c r="C81" s="1" t="s">
        <v>90</v>
      </c>
      <c r="D81" s="2">
        <f t="shared" si="0"/>
        <v>2868500</v>
      </c>
      <c r="E81" s="2">
        <f t="shared" si="0"/>
        <v>3008000</v>
      </c>
      <c r="F81" s="2">
        <f t="shared" si="0"/>
        <v>3174548.5</v>
      </c>
      <c r="G81" s="2">
        <f t="shared" si="0"/>
        <v>3273814.5</v>
      </c>
    </row>
    <row r="82" spans="3:7">
      <c r="C82" s="1" t="s">
        <v>91</v>
      </c>
      <c r="D82" s="2">
        <f t="shared" si="0"/>
        <v>4631000</v>
      </c>
      <c r="E82" s="2">
        <f t="shared" si="0"/>
        <v>4647500</v>
      </c>
      <c r="F82" s="2">
        <f t="shared" si="0"/>
        <v>4969222</v>
      </c>
      <c r="G82" s="2">
        <f t="shared" si="0"/>
        <v>4941820</v>
      </c>
    </row>
    <row r="83" spans="3:7">
      <c r="C83" s="1" t="s">
        <v>92</v>
      </c>
      <c r="D83" s="2">
        <f t="shared" si="0"/>
        <v>2038000</v>
      </c>
      <c r="E83" s="2">
        <f t="shared" si="0"/>
        <v>2188000</v>
      </c>
      <c r="F83" s="2">
        <f t="shared" si="0"/>
        <v>2459739.5</v>
      </c>
      <c r="G83" s="2">
        <f t="shared" si="0"/>
        <v>2651962.5</v>
      </c>
    </row>
    <row r="84" spans="3:7">
      <c r="C84" s="1" t="s">
        <v>93</v>
      </c>
      <c r="D84" s="2">
        <f t="shared" si="0"/>
        <v>1260500</v>
      </c>
      <c r="E84" s="2">
        <f t="shared" si="0"/>
        <v>1287500</v>
      </c>
      <c r="F84" s="2">
        <f t="shared" si="0"/>
        <v>1422329</v>
      </c>
      <c r="G84" s="2">
        <f t="shared" si="0"/>
        <v>1483648.5</v>
      </c>
    </row>
    <row r="85" spans="3:7">
      <c r="C85" s="1" t="s">
        <v>94</v>
      </c>
      <c r="D85" s="2">
        <f t="shared" si="0"/>
        <v>2458500</v>
      </c>
      <c r="E85" s="2">
        <f t="shared" si="0"/>
        <v>2558500</v>
      </c>
      <c r="F85" s="2">
        <f t="shared" si="0"/>
        <v>2797605.5</v>
      </c>
      <c r="G85" s="2">
        <f t="shared" si="0"/>
        <v>2994463.5</v>
      </c>
    </row>
    <row r="86" spans="3:7">
      <c r="C86" s="1" t="s">
        <v>95</v>
      </c>
      <c r="D86" s="2">
        <f t="shared" si="0"/>
        <v>393500</v>
      </c>
      <c r="E86" s="2">
        <f t="shared" si="0"/>
        <v>399500</v>
      </c>
      <c r="F86" s="2">
        <f t="shared" si="0"/>
        <v>451097.5</v>
      </c>
      <c r="G86" s="2">
        <f t="shared" si="0"/>
        <v>494707.5</v>
      </c>
    </row>
    <row r="87" spans="3:7">
      <c r="C87" s="1" t="s">
        <v>2</v>
      </c>
      <c r="D87" s="2">
        <f t="shared" si="0"/>
        <v>785000</v>
      </c>
      <c r="E87" s="2">
        <f t="shared" si="0"/>
        <v>789000</v>
      </c>
      <c r="F87" s="2">
        <f t="shared" si="0"/>
        <v>855631.5</v>
      </c>
      <c r="G87" s="2">
        <f t="shared" si="0"/>
        <v>913170.5</v>
      </c>
    </row>
    <row r="88" spans="3:7">
      <c r="C88" s="1" t="s">
        <v>3</v>
      </c>
      <c r="D88" s="2">
        <f t="shared" si="0"/>
        <v>400000</v>
      </c>
      <c r="E88" s="2">
        <f t="shared" si="0"/>
        <v>601000</v>
      </c>
      <c r="F88" s="2">
        <f t="shared" si="0"/>
        <v>999128.5</v>
      </c>
      <c r="G88" s="2">
        <f t="shared" si="0"/>
        <v>1350275.5</v>
      </c>
    </row>
    <row r="89" spans="3:7">
      <c r="C89" s="1" t="s">
        <v>4</v>
      </c>
      <c r="D89" s="2">
        <f t="shared" si="0"/>
        <v>460500</v>
      </c>
      <c r="E89" s="2">
        <f t="shared" si="0"/>
        <v>554500</v>
      </c>
      <c r="F89" s="2">
        <f t="shared" si="0"/>
        <v>617893</v>
      </c>
      <c r="G89" s="2">
        <f t="shared" si="0"/>
        <v>658235</v>
      </c>
    </row>
    <row r="90" spans="3:7">
      <c r="C90" s="1" t="s">
        <v>5</v>
      </c>
      <c r="D90" s="2">
        <f t="shared" si="0"/>
        <v>3682500</v>
      </c>
      <c r="E90" s="2">
        <f t="shared" si="0"/>
        <v>3874000</v>
      </c>
      <c r="F90" s="2">
        <f t="shared" si="0"/>
        <v>4207175</v>
      </c>
      <c r="G90" s="2">
        <f t="shared" si="0"/>
        <v>4395947</v>
      </c>
    </row>
    <row r="91" spans="3:7">
      <c r="C91" s="1" t="s">
        <v>6</v>
      </c>
      <c r="D91" s="2">
        <f t="shared" si="0"/>
        <v>651500</v>
      </c>
      <c r="E91" s="2">
        <f t="shared" si="0"/>
        <v>757500</v>
      </c>
      <c r="F91" s="2">
        <f t="shared" si="0"/>
        <v>909523</v>
      </c>
      <c r="G91" s="2">
        <f t="shared" si="0"/>
        <v>1029589.5</v>
      </c>
    </row>
    <row r="92" spans="3:7">
      <c r="C92" s="1" t="s">
        <v>7</v>
      </c>
      <c r="D92" s="2">
        <f t="shared" si="0"/>
        <v>8779000</v>
      </c>
      <c r="E92" s="2">
        <f t="shared" si="0"/>
        <v>8995500</v>
      </c>
      <c r="F92" s="2">
        <f t="shared" si="0"/>
        <v>9488228.5</v>
      </c>
      <c r="G92" s="2">
        <f t="shared" si="0"/>
        <v>9689051</v>
      </c>
    </row>
    <row r="93" spans="3:7">
      <c r="C93" s="1" t="s">
        <v>8</v>
      </c>
      <c r="D93" s="2">
        <f t="shared" si="0"/>
        <v>2941000</v>
      </c>
      <c r="E93" s="2">
        <f t="shared" si="0"/>
        <v>3316000</v>
      </c>
      <c r="F93" s="2">
        <f t="shared" si="0"/>
        <v>4024656.5</v>
      </c>
      <c r="G93" s="2">
        <f t="shared" si="0"/>
        <v>4767741.5</v>
      </c>
    </row>
    <row r="94" spans="3:7">
      <c r="C94" s="1" t="s">
        <v>9</v>
      </c>
      <c r="D94" s="2">
        <f t="shared" si="0"/>
        <v>326500</v>
      </c>
      <c r="E94" s="2">
        <f t="shared" si="0"/>
        <v>319500</v>
      </c>
      <c r="F94" s="2">
        <f t="shared" si="0"/>
        <v>321100</v>
      </c>
      <c r="G94" s="2">
        <f t="shared" si="0"/>
        <v>336295.5</v>
      </c>
    </row>
    <row r="95" spans="3:7">
      <c r="C95" s="1" t="s">
        <v>10</v>
      </c>
      <c r="D95" s="2">
        <f t="shared" si="0"/>
        <v>5399000</v>
      </c>
      <c r="E95" s="2">
        <f t="shared" si="0"/>
        <v>5423500</v>
      </c>
      <c r="F95" s="2">
        <f t="shared" si="0"/>
        <v>5676570</v>
      </c>
      <c r="G95" s="2">
        <f t="shared" si="0"/>
        <v>5768252</v>
      </c>
    </row>
    <row r="96" spans="3:7">
      <c r="C96" s="1" t="s">
        <v>11</v>
      </c>
      <c r="D96" s="2">
        <f t="shared" si="0"/>
        <v>1512500</v>
      </c>
      <c r="E96" s="2">
        <f t="shared" si="0"/>
        <v>1573000</v>
      </c>
      <c r="F96" s="2">
        <f t="shared" si="0"/>
        <v>1725327</v>
      </c>
      <c r="G96" s="2">
        <f t="shared" si="0"/>
        <v>1875675.5</v>
      </c>
    </row>
    <row r="97" spans="3:7">
      <c r="C97" s="1" t="s">
        <v>12</v>
      </c>
      <c r="D97" s="2">
        <f t="shared" si="0"/>
        <v>1316500</v>
      </c>
      <c r="E97" s="2">
        <f t="shared" si="0"/>
        <v>1421000</v>
      </c>
      <c r="F97" s="2">
        <f t="shared" si="0"/>
        <v>1710699.5</v>
      </c>
      <c r="G97" s="2">
        <f t="shared" si="0"/>
        <v>1915537</v>
      </c>
    </row>
    <row r="98" spans="3:7">
      <c r="C98" s="1" t="s">
        <v>13</v>
      </c>
      <c r="D98" s="2">
        <f t="shared" si="0"/>
        <v>5932000</v>
      </c>
      <c r="E98" s="2">
        <f t="shared" si="0"/>
        <v>5941500</v>
      </c>
      <c r="F98" s="2">
        <f t="shared" si="0"/>
        <v>6140527</v>
      </c>
      <c r="G98" s="2">
        <f t="shared" si="0"/>
        <v>6351189.5</v>
      </c>
    </row>
    <row r="99" spans="3:7">
      <c r="C99" s="1" t="s">
        <v>14</v>
      </c>
      <c r="D99" s="2">
        <f t="shared" si="0"/>
        <v>473500</v>
      </c>
      <c r="E99" s="2">
        <f t="shared" si="0"/>
        <v>501500</v>
      </c>
      <c r="F99" s="2">
        <f t="shared" si="0"/>
        <v>524159.5</v>
      </c>
      <c r="G99" s="2">
        <f t="shared" si="0"/>
        <v>526283.5</v>
      </c>
    </row>
    <row r="100" spans="3:7">
      <c r="C100" s="1" t="s">
        <v>15</v>
      </c>
      <c r="D100" s="2">
        <f t="shared" si="0"/>
        <v>1561000</v>
      </c>
      <c r="E100" s="2">
        <f t="shared" si="0"/>
        <v>1743000</v>
      </c>
      <c r="F100" s="2">
        <f t="shared" si="0"/>
        <v>2006006</v>
      </c>
      <c r="G100" s="2">
        <f t="shared" si="0"/>
        <v>2312682</v>
      </c>
    </row>
    <row r="101" spans="3:7">
      <c r="C101" s="1" t="s">
        <v>16</v>
      </c>
      <c r="D101" s="2">
        <f t="shared" si="0"/>
        <v>345500</v>
      </c>
      <c r="E101" s="2">
        <f t="shared" si="0"/>
        <v>348000</v>
      </c>
      <c r="F101" s="2">
        <f t="shared" si="0"/>
        <v>377422</v>
      </c>
      <c r="G101" s="2">
        <f t="shared" si="0"/>
        <v>407090</v>
      </c>
    </row>
    <row r="102" spans="3:7">
      <c r="C102" s="1" t="s">
        <v>17</v>
      </c>
      <c r="D102" s="2">
        <f t="shared" si="0"/>
        <v>2295500</v>
      </c>
      <c r="E102" s="2">
        <f t="shared" si="0"/>
        <v>2438500</v>
      </c>
      <c r="F102" s="2">
        <f t="shared" si="0"/>
        <v>2844641.5</v>
      </c>
      <c r="G102" s="2">
        <f t="shared" si="0"/>
        <v>3173052.5</v>
      </c>
    </row>
    <row r="103" spans="3:7">
      <c r="C103" s="1" t="s">
        <v>18</v>
      </c>
      <c r="D103" s="2">
        <f t="shared" si="0"/>
        <v>7114500</v>
      </c>
      <c r="E103" s="2">
        <f t="shared" si="0"/>
        <v>8493000</v>
      </c>
      <c r="F103" s="2">
        <f t="shared" si="0"/>
        <v>10425910</v>
      </c>
      <c r="G103" s="2">
        <f t="shared" si="0"/>
        <v>12572780.5</v>
      </c>
    </row>
    <row r="104" spans="3:7">
      <c r="C104" s="1" t="s">
        <v>19</v>
      </c>
      <c r="D104" s="2">
        <f t="shared" si="0"/>
        <v>730500</v>
      </c>
      <c r="E104" s="2">
        <f t="shared" si="0"/>
        <v>861500</v>
      </c>
      <c r="F104" s="2">
        <f t="shared" si="0"/>
        <v>1116584.5</v>
      </c>
      <c r="G104" s="2">
        <f t="shared" si="0"/>
        <v>1381942.5</v>
      </c>
    </row>
    <row r="105" spans="3:7">
      <c r="C105" s="1" t="s">
        <v>20</v>
      </c>
      <c r="D105" s="2">
        <f t="shared" si="0"/>
        <v>255500</v>
      </c>
      <c r="E105" s="2">
        <f t="shared" si="0"/>
        <v>281500</v>
      </c>
      <c r="F105" s="2">
        <f t="shared" si="0"/>
        <v>304413.5</v>
      </c>
      <c r="G105" s="2">
        <f t="shared" si="0"/>
        <v>312870.5</v>
      </c>
    </row>
    <row r="106" spans="3:7">
      <c r="C106" s="1" t="s">
        <v>21</v>
      </c>
      <c r="D106" s="2">
        <f t="shared" si="0"/>
        <v>2673500</v>
      </c>
      <c r="E106" s="2">
        <f t="shared" si="0"/>
        <v>3094500</v>
      </c>
      <c r="F106" s="2">
        <f t="shared" si="0"/>
        <v>3539257.5</v>
      </c>
      <c r="G106" s="2">
        <f t="shared" si="0"/>
        <v>4000512</v>
      </c>
    </row>
    <row r="107" spans="3:7">
      <c r="C107" s="1" t="s">
        <v>22</v>
      </c>
      <c r="D107" s="2">
        <f t="shared" si="0"/>
        <v>2066000</v>
      </c>
      <c r="E107" s="2">
        <f t="shared" si="0"/>
        <v>2433500</v>
      </c>
      <c r="F107" s="2">
        <f t="shared" si="0"/>
        <v>2947060.5</v>
      </c>
      <c r="G107" s="2">
        <f t="shared" si="0"/>
        <v>3362270</v>
      </c>
    </row>
    <row r="108" spans="3:7">
      <c r="C108" s="1" t="s">
        <v>23</v>
      </c>
      <c r="D108" s="2">
        <f t="shared" si="0"/>
        <v>975000</v>
      </c>
      <c r="E108" s="2">
        <f t="shared" si="0"/>
        <v>896500</v>
      </c>
      <c r="F108" s="2">
        <f t="shared" si="0"/>
        <v>904172</v>
      </c>
      <c r="G108" s="2">
        <f t="shared" si="0"/>
        <v>926497</v>
      </c>
    </row>
    <row r="109" spans="3:7">
      <c r="C109" s="1" t="s">
        <v>24</v>
      </c>
      <c r="D109" s="2">
        <f t="shared" si="0"/>
        <v>2353000</v>
      </c>
      <c r="E109" s="2">
        <f t="shared" si="0"/>
        <v>2446000</v>
      </c>
      <c r="F109" s="2">
        <f t="shared" si="0"/>
        <v>2681837.5</v>
      </c>
      <c r="G109" s="2">
        <f t="shared" si="0"/>
        <v>2843493</v>
      </c>
    </row>
    <row r="110" spans="3:7">
      <c r="C110" s="1" t="s">
        <v>25</v>
      </c>
      <c r="D110" s="2">
        <f t="shared" si="0"/>
        <v>235000</v>
      </c>
      <c r="E110" s="2">
        <f t="shared" si="0"/>
        <v>227000</v>
      </c>
      <c r="F110" s="2">
        <f t="shared" si="0"/>
        <v>246891</v>
      </c>
      <c r="G110" s="2">
        <f t="shared" si="0"/>
        <v>281813</v>
      </c>
    </row>
    <row r="111" spans="3:7">
      <c r="C111" s="6" t="s">
        <v>26</v>
      </c>
      <c r="D111" s="2"/>
      <c r="E111" s="2"/>
      <c r="F111" s="2"/>
      <c r="G111" s="2"/>
    </row>
    <row r="112" spans="3:7">
      <c r="C112" s="1" t="s">
        <v>113</v>
      </c>
      <c r="D112" s="2">
        <f>AVERAGE(D60:D111)</f>
        <v>2259110</v>
      </c>
      <c r="E112" s="2">
        <f>AVERAGE(E60:E111)</f>
        <v>2481820</v>
      </c>
      <c r="F112" s="2">
        <f>AVERAGE(F60:F111)</f>
        <v>2808498.47</v>
      </c>
      <c r="G112" s="2">
        <f>AVERAGE(G60:G111)</f>
        <v>3081438.15</v>
      </c>
    </row>
    <row r="113" spans="3:7">
      <c r="C113" s="1" t="s">
        <v>114</v>
      </c>
      <c r="D113" s="2">
        <f>MIN(D60:D110)</f>
        <v>201000</v>
      </c>
      <c r="E113" s="2">
        <f>MIN(E60:E110)</f>
        <v>227000</v>
      </c>
      <c r="F113" s="2">
        <f>MIN(F60:F110)</f>
        <v>246891</v>
      </c>
      <c r="G113" s="2">
        <f>MIN(G60:G110)</f>
        <v>281813</v>
      </c>
    </row>
    <row r="114" spans="3:7">
      <c r="C114" s="1"/>
      <c r="D114" s="2"/>
      <c r="E114" s="2"/>
      <c r="F114" s="2"/>
      <c r="G114" s="2"/>
    </row>
    <row r="115" spans="3:7">
      <c r="C115" s="1"/>
      <c r="D115" s="5">
        <v>1980</v>
      </c>
      <c r="E115" s="5">
        <v>1990</v>
      </c>
      <c r="F115" s="3">
        <v>2000</v>
      </c>
      <c r="G115" s="5">
        <v>2010</v>
      </c>
    </row>
    <row r="116" spans="3:7" ht="34">
      <c r="C116" s="11" t="s">
        <v>110</v>
      </c>
      <c r="D116" s="12">
        <f>MIN(D60:D113)</f>
        <v>201000</v>
      </c>
      <c r="E116" s="12">
        <f>MIN(E60:E113)</f>
        <v>227000</v>
      </c>
      <c r="F116" s="12">
        <f>MIN(F60:F113)</f>
        <v>246891</v>
      </c>
      <c r="G116" s="12">
        <f>MIN(G60:G113)</f>
        <v>281813</v>
      </c>
    </row>
    <row r="117" spans="3:7">
      <c r="C117" s="1" t="s">
        <v>111</v>
      </c>
    </row>
    <row r="118" spans="3:7">
      <c r="C118" s="1" t="s">
        <v>69</v>
      </c>
      <c r="D118" s="10">
        <f t="shared" ref="D118:G137" si="1">D3/D$116</f>
        <v>19.373134328358208</v>
      </c>
      <c r="E118" s="10">
        <f t="shared" si="1"/>
        <v>17.797356828193834</v>
      </c>
      <c r="F118" s="10">
        <f t="shared" si="1"/>
        <v>18.012402234184314</v>
      </c>
      <c r="G118" s="10">
        <f t="shared" si="1"/>
        <v>16.960665405783267</v>
      </c>
    </row>
    <row r="119" spans="3:7">
      <c r="C119" s="1" t="s">
        <v>70</v>
      </c>
      <c r="D119" s="10">
        <f t="shared" si="1"/>
        <v>2</v>
      </c>
      <c r="E119" s="10">
        <f t="shared" si="1"/>
        <v>2.4229074889867843</v>
      </c>
      <c r="F119" s="10">
        <f t="shared" si="1"/>
        <v>2.5393068196086532</v>
      </c>
      <c r="G119" s="10">
        <f t="shared" si="1"/>
        <v>2.5202208556737977</v>
      </c>
    </row>
    <row r="120" spans="3:7">
      <c r="C120" s="1" t="s">
        <v>71</v>
      </c>
      <c r="D120" s="10">
        <f t="shared" si="1"/>
        <v>13.522388059701493</v>
      </c>
      <c r="E120" s="10">
        <f t="shared" si="1"/>
        <v>16.145374449339208</v>
      </c>
      <c r="F120" s="10">
        <f t="shared" si="1"/>
        <v>20.780960018793717</v>
      </c>
      <c r="G120" s="10">
        <f t="shared" si="1"/>
        <v>22.681767697018945</v>
      </c>
    </row>
    <row r="121" spans="3:7">
      <c r="C121" s="1" t="s">
        <v>72</v>
      </c>
      <c r="D121" s="10">
        <f t="shared" si="1"/>
        <v>11.373134328358208</v>
      </c>
      <c r="E121" s="10">
        <f t="shared" si="1"/>
        <v>10.3568281938326</v>
      </c>
      <c r="F121" s="10">
        <f t="shared" si="1"/>
        <v>10.828260244399351</v>
      </c>
      <c r="G121" s="10">
        <f t="shared" si="1"/>
        <v>10.346996057669447</v>
      </c>
    </row>
    <row r="122" spans="3:7">
      <c r="C122" s="1" t="s">
        <v>73</v>
      </c>
      <c r="D122" s="10">
        <f t="shared" si="1"/>
        <v>117.75124378109453</v>
      </c>
      <c r="E122" s="10">
        <f t="shared" si="1"/>
        <v>131.3259911894273</v>
      </c>
      <c r="F122" s="10">
        <f t="shared" si="1"/>
        <v>137.19272067430566</v>
      </c>
      <c r="G122" s="10">
        <f t="shared" si="1"/>
        <v>132.19388743599478</v>
      </c>
    </row>
    <row r="123" spans="3:7">
      <c r="C123" s="1" t="s">
        <v>74</v>
      </c>
      <c r="D123" s="10">
        <f t="shared" si="1"/>
        <v>14.378109452736318</v>
      </c>
      <c r="E123" s="10">
        <f t="shared" si="1"/>
        <v>14.51101321585903</v>
      </c>
      <c r="F123" s="10">
        <f t="shared" si="1"/>
        <v>17.421700264489189</v>
      </c>
      <c r="G123" s="10">
        <f t="shared" si="1"/>
        <v>17.845862327146016</v>
      </c>
    </row>
    <row r="124" spans="3:7">
      <c r="C124" s="1" t="s">
        <v>75</v>
      </c>
      <c r="D124" s="10">
        <f t="shared" si="1"/>
        <v>15.462686567164178</v>
      </c>
      <c r="E124" s="10">
        <f t="shared" si="1"/>
        <v>14.480176211453745</v>
      </c>
      <c r="F124" s="10">
        <f t="shared" si="1"/>
        <v>13.793799692981922</v>
      </c>
      <c r="G124" s="10">
        <f t="shared" si="1"/>
        <v>12.682512872010873</v>
      </c>
    </row>
    <row r="125" spans="3:7">
      <c r="C125" s="1" t="s">
        <v>76</v>
      </c>
      <c r="D125" s="10">
        <f t="shared" si="1"/>
        <v>2.955223880597015</v>
      </c>
      <c r="E125" s="10">
        <f t="shared" si="1"/>
        <v>2.9339207048458151</v>
      </c>
      <c r="F125" s="10">
        <f t="shared" si="1"/>
        <v>3.1738702504344021</v>
      </c>
      <c r="G125" s="10">
        <f t="shared" si="1"/>
        <v>3.1862760057201052</v>
      </c>
    </row>
    <row r="126" spans="3:7">
      <c r="C126" s="1" t="s">
        <v>77</v>
      </c>
      <c r="D126" s="10">
        <f t="shared" si="1"/>
        <v>3.1741293532338308</v>
      </c>
      <c r="E126" s="10">
        <f t="shared" si="1"/>
        <v>2.6740088105726874</v>
      </c>
      <c r="F126" s="10">
        <f t="shared" si="1"/>
        <v>2.3170508442997111</v>
      </c>
      <c r="G126" s="10">
        <f t="shared" si="1"/>
        <v>2.3261075364423656</v>
      </c>
    </row>
    <row r="127" spans="3:7">
      <c r="C127" s="1" t="s">
        <v>78</v>
      </c>
      <c r="D127" s="10">
        <f t="shared" si="1"/>
        <v>48.487562189054728</v>
      </c>
      <c r="E127" s="10">
        <f t="shared" si="1"/>
        <v>56.995594713656388</v>
      </c>
      <c r="F127" s="10">
        <f t="shared" si="1"/>
        <v>64.734550874677495</v>
      </c>
      <c r="G127" s="10">
        <f t="shared" si="1"/>
        <v>66.715552511771989</v>
      </c>
    </row>
    <row r="128" spans="3:7">
      <c r="C128" s="1" t="s">
        <v>79</v>
      </c>
      <c r="D128" s="10">
        <f t="shared" si="1"/>
        <v>27.17910447761194</v>
      </c>
      <c r="E128" s="10">
        <f t="shared" si="1"/>
        <v>28.537444933920703</v>
      </c>
      <c r="F128" s="10">
        <f t="shared" si="1"/>
        <v>33.158166964368888</v>
      </c>
      <c r="G128" s="10">
        <f t="shared" si="1"/>
        <v>34.376174981281913</v>
      </c>
    </row>
    <row r="129" spans="3:7">
      <c r="C129" s="1" t="s">
        <v>80</v>
      </c>
      <c r="D129" s="10">
        <f t="shared" si="1"/>
        <v>4.8009950248756219</v>
      </c>
      <c r="E129" s="10">
        <f t="shared" si="1"/>
        <v>4.8810572687224667</v>
      </c>
      <c r="F129" s="10">
        <f t="shared" si="1"/>
        <v>4.9071736110267281</v>
      </c>
      <c r="G129" s="10">
        <f t="shared" si="1"/>
        <v>4.8269632699698031</v>
      </c>
    </row>
    <row r="130" spans="3:7">
      <c r="C130" s="1" t="s">
        <v>81</v>
      </c>
      <c r="D130" s="10">
        <f t="shared" si="1"/>
        <v>4.6965174129353233</v>
      </c>
      <c r="E130" s="10">
        <f t="shared" si="1"/>
        <v>4.4361233480176212</v>
      </c>
      <c r="F130" s="10">
        <f t="shared" si="1"/>
        <v>5.2409889384384201</v>
      </c>
      <c r="G130" s="10">
        <f t="shared" si="1"/>
        <v>5.5624900199777869</v>
      </c>
    </row>
    <row r="131" spans="3:7">
      <c r="C131" s="1" t="s">
        <v>82</v>
      </c>
      <c r="D131" s="10">
        <f t="shared" si="1"/>
        <v>56.850746268656714</v>
      </c>
      <c r="E131" s="10">
        <f t="shared" si="1"/>
        <v>50.356828193832598</v>
      </c>
      <c r="F131" s="10">
        <f t="shared" si="1"/>
        <v>50.302736835283589</v>
      </c>
      <c r="G131" s="10">
        <f t="shared" si="1"/>
        <v>45.528886176294208</v>
      </c>
    </row>
    <row r="132" spans="3:7">
      <c r="C132" s="1" t="s">
        <v>83</v>
      </c>
      <c r="D132" s="10">
        <f t="shared" si="1"/>
        <v>27.313432835820894</v>
      </c>
      <c r="E132" s="10">
        <f t="shared" si="1"/>
        <v>24.422907488986784</v>
      </c>
      <c r="F132" s="10">
        <f t="shared" si="1"/>
        <v>24.62821650039896</v>
      </c>
      <c r="G132" s="10">
        <f t="shared" si="1"/>
        <v>23.007462395276299</v>
      </c>
    </row>
    <row r="133" spans="3:7">
      <c r="C133" s="1" t="s">
        <v>84</v>
      </c>
      <c r="D133" s="10">
        <f t="shared" si="1"/>
        <v>14.497512437810945</v>
      </c>
      <c r="E133" s="10">
        <f t="shared" si="1"/>
        <v>12.233480176211454</v>
      </c>
      <c r="F133" s="10">
        <f t="shared" si="1"/>
        <v>11.852696129061002</v>
      </c>
      <c r="G133" s="10">
        <f t="shared" si="1"/>
        <v>10.809845535869531</v>
      </c>
    </row>
    <row r="134" spans="3:7">
      <c r="C134" s="1" t="s">
        <v>85</v>
      </c>
      <c r="D134" s="10">
        <f t="shared" si="1"/>
        <v>11.761194029850746</v>
      </c>
      <c r="E134" s="10">
        <f t="shared" si="1"/>
        <v>10.916299559471366</v>
      </c>
      <c r="F134" s="10">
        <f t="shared" si="1"/>
        <v>10.889088707162269</v>
      </c>
      <c r="G134" s="10">
        <f t="shared" si="1"/>
        <v>10.124153250559768</v>
      </c>
    </row>
    <row r="135" spans="3:7">
      <c r="C135" s="1" t="s">
        <v>86</v>
      </c>
      <c r="D135" s="10">
        <f t="shared" si="1"/>
        <v>18.213930348258707</v>
      </c>
      <c r="E135" s="10">
        <f t="shared" si="1"/>
        <v>16.242290748898679</v>
      </c>
      <c r="F135" s="10">
        <f t="shared" si="1"/>
        <v>16.370661546998473</v>
      </c>
      <c r="G135" s="10">
        <f t="shared" si="1"/>
        <v>15.398036996164123</v>
      </c>
    </row>
    <row r="136" spans="3:7">
      <c r="C136" s="1" t="s">
        <v>87</v>
      </c>
      <c r="D136" s="10">
        <f t="shared" si="1"/>
        <v>20.925373134328357</v>
      </c>
      <c r="E136" s="10">
        <f t="shared" si="1"/>
        <v>18.599118942731277</v>
      </c>
      <c r="F136" s="10">
        <f t="shared" si="1"/>
        <v>18.101008137194146</v>
      </c>
      <c r="G136" s="10">
        <f t="shared" si="1"/>
        <v>16.086454492872935</v>
      </c>
    </row>
    <row r="137" spans="3:7">
      <c r="C137" s="1" t="s">
        <v>88</v>
      </c>
      <c r="D137" s="10">
        <f t="shared" si="1"/>
        <v>5.5970149253731343</v>
      </c>
      <c r="E137" s="10">
        <f t="shared" si="1"/>
        <v>5.4096916299559474</v>
      </c>
      <c r="F137" s="10">
        <f t="shared" si="1"/>
        <v>5.163910389605129</v>
      </c>
      <c r="G137" s="10">
        <f t="shared" si="1"/>
        <v>4.713625702150007</v>
      </c>
    </row>
    <row r="138" spans="3:7">
      <c r="C138" s="1" t="s">
        <v>89</v>
      </c>
      <c r="D138" s="10">
        <f t="shared" ref="D138:G157" si="2">D23/D$116</f>
        <v>20.980099502487562</v>
      </c>
      <c r="E138" s="10">
        <f t="shared" si="2"/>
        <v>21.061674008810574</v>
      </c>
      <c r="F138" s="10">
        <f t="shared" si="2"/>
        <v>21.452730152172418</v>
      </c>
      <c r="G138" s="10">
        <f t="shared" si="2"/>
        <v>20.487174119007996</v>
      </c>
    </row>
    <row r="139" spans="3:7">
      <c r="C139" s="1" t="s">
        <v>90</v>
      </c>
      <c r="D139" s="10">
        <f t="shared" si="2"/>
        <v>28.542288557213929</v>
      </c>
      <c r="E139" s="10">
        <f t="shared" si="2"/>
        <v>26.502202643171806</v>
      </c>
      <c r="F139" s="10">
        <f t="shared" si="2"/>
        <v>25.716194595995805</v>
      </c>
      <c r="G139" s="10">
        <f t="shared" si="2"/>
        <v>23.233949462941737</v>
      </c>
    </row>
    <row r="140" spans="3:7">
      <c r="C140" s="1" t="s">
        <v>91</v>
      </c>
      <c r="D140" s="10">
        <f t="shared" si="2"/>
        <v>46.079601990049753</v>
      </c>
      <c r="E140" s="10">
        <f t="shared" si="2"/>
        <v>40.947136563876654</v>
      </c>
      <c r="F140" s="10">
        <f t="shared" si="2"/>
        <v>40.254379463001889</v>
      </c>
      <c r="G140" s="10">
        <f t="shared" si="2"/>
        <v>35.071625510533579</v>
      </c>
    </row>
    <row r="141" spans="3:7">
      <c r="C141" s="1" t="s">
        <v>92</v>
      </c>
      <c r="D141" s="10">
        <f t="shared" si="2"/>
        <v>20.278606965174131</v>
      </c>
      <c r="E141" s="10">
        <f t="shared" si="2"/>
        <v>19.277533039647576</v>
      </c>
      <c r="F141" s="10">
        <f t="shared" si="2"/>
        <v>19.925712156376701</v>
      </c>
      <c r="G141" s="10">
        <f t="shared" si="2"/>
        <v>18.820725090751669</v>
      </c>
    </row>
    <row r="142" spans="3:7">
      <c r="C142" s="1" t="s">
        <v>93</v>
      </c>
      <c r="D142" s="10">
        <f t="shared" si="2"/>
        <v>12.542288557213931</v>
      </c>
      <c r="E142" s="10">
        <f t="shared" si="2"/>
        <v>11.343612334801762</v>
      </c>
      <c r="F142" s="10">
        <f t="shared" si="2"/>
        <v>11.521918579454091</v>
      </c>
      <c r="G142" s="10">
        <f t="shared" si="2"/>
        <v>10.529311990575311</v>
      </c>
    </row>
    <row r="143" spans="3:7">
      <c r="C143" s="1" t="s">
        <v>94</v>
      </c>
      <c r="D143" s="10">
        <f t="shared" si="2"/>
        <v>24.46268656716418</v>
      </c>
      <c r="E143" s="10">
        <f t="shared" si="2"/>
        <v>22.541850220264319</v>
      </c>
      <c r="F143" s="10">
        <f t="shared" si="2"/>
        <v>22.662677051816388</v>
      </c>
      <c r="G143" s="10">
        <f t="shared" si="2"/>
        <v>21.251422042276261</v>
      </c>
    </row>
    <row r="144" spans="3:7">
      <c r="C144" s="1" t="s">
        <v>95</v>
      </c>
      <c r="D144" s="10">
        <f t="shared" si="2"/>
        <v>3.9154228855721391</v>
      </c>
      <c r="E144" s="10">
        <f t="shared" si="2"/>
        <v>3.5198237885462555</v>
      </c>
      <c r="F144" s="10">
        <f t="shared" si="2"/>
        <v>3.6542239287782867</v>
      </c>
      <c r="G144" s="10">
        <f t="shared" si="2"/>
        <v>3.5108919744653369</v>
      </c>
    </row>
    <row r="145" spans="3:7">
      <c r="C145" s="1" t="s">
        <v>2</v>
      </c>
      <c r="D145" s="10">
        <f t="shared" si="2"/>
        <v>7.810945273631841</v>
      </c>
      <c r="E145" s="10">
        <f t="shared" si="2"/>
        <v>6.9515418502202646</v>
      </c>
      <c r="F145" s="10">
        <f t="shared" si="2"/>
        <v>6.9312490127222137</v>
      </c>
      <c r="G145" s="10">
        <f t="shared" si="2"/>
        <v>6.4806839996735421</v>
      </c>
    </row>
    <row r="146" spans="3:7">
      <c r="C146" s="1" t="s">
        <v>3</v>
      </c>
      <c r="D146" s="10">
        <f t="shared" si="2"/>
        <v>3.9800995024875623</v>
      </c>
      <c r="E146" s="10">
        <f t="shared" si="2"/>
        <v>5.2951541850220263</v>
      </c>
      <c r="F146" s="10">
        <f t="shared" si="2"/>
        <v>8.0936810171290166</v>
      </c>
      <c r="G146" s="10">
        <f t="shared" si="2"/>
        <v>9.5827765220199215</v>
      </c>
    </row>
    <row r="147" spans="3:7">
      <c r="C147" s="1" t="s">
        <v>4</v>
      </c>
      <c r="D147" s="10">
        <f t="shared" si="2"/>
        <v>4.5820895522388057</v>
      </c>
      <c r="E147" s="10">
        <f t="shared" si="2"/>
        <v>4.8854625550660797</v>
      </c>
      <c r="F147" s="10">
        <f t="shared" si="2"/>
        <v>5.0053910430108832</v>
      </c>
      <c r="G147" s="10">
        <f t="shared" si="2"/>
        <v>4.6714310553452112</v>
      </c>
    </row>
    <row r="148" spans="3:7">
      <c r="C148" s="1" t="s">
        <v>5</v>
      </c>
      <c r="D148" s="10">
        <f t="shared" si="2"/>
        <v>36.64179104477612</v>
      </c>
      <c r="E148" s="10">
        <f t="shared" si="2"/>
        <v>34.132158590308372</v>
      </c>
      <c r="F148" s="10">
        <f t="shared" si="2"/>
        <v>34.08123422887023</v>
      </c>
      <c r="G148" s="10">
        <f t="shared" si="2"/>
        <v>31.197616859406768</v>
      </c>
    </row>
    <row r="149" spans="3:7">
      <c r="C149" s="1" t="s">
        <v>6</v>
      </c>
      <c r="D149" s="10">
        <f t="shared" si="2"/>
        <v>6.4825870646766166</v>
      </c>
      <c r="E149" s="10">
        <f t="shared" si="2"/>
        <v>6.6740088105726869</v>
      </c>
      <c r="F149" s="10">
        <f t="shared" si="2"/>
        <v>7.3678100862323861</v>
      </c>
      <c r="G149" s="10">
        <f t="shared" si="2"/>
        <v>7.3068985461990756</v>
      </c>
    </row>
    <row r="150" spans="3:7">
      <c r="C150" s="1" t="s">
        <v>7</v>
      </c>
      <c r="D150" s="10">
        <f t="shared" si="2"/>
        <v>87.353233830845767</v>
      </c>
      <c r="E150" s="10">
        <f t="shared" si="2"/>
        <v>79.255506607929519</v>
      </c>
      <c r="F150" s="10">
        <f t="shared" si="2"/>
        <v>76.861679850622338</v>
      </c>
      <c r="G150" s="10">
        <f t="shared" si="2"/>
        <v>68.762271435313494</v>
      </c>
    </row>
    <row r="151" spans="3:7">
      <c r="C151" s="1" t="s">
        <v>8</v>
      </c>
      <c r="D151" s="10">
        <f t="shared" si="2"/>
        <v>29.263681592039802</v>
      </c>
      <c r="E151" s="10">
        <f t="shared" si="2"/>
        <v>29.215859030837006</v>
      </c>
      <c r="F151" s="10">
        <f t="shared" si="2"/>
        <v>32.602699166838811</v>
      </c>
      <c r="G151" s="10">
        <f t="shared" si="2"/>
        <v>33.83620698832204</v>
      </c>
    </row>
    <row r="152" spans="3:7">
      <c r="C152" s="1" t="s">
        <v>9</v>
      </c>
      <c r="D152" s="10">
        <f t="shared" si="2"/>
        <v>3.2487562189054726</v>
      </c>
      <c r="E152" s="10">
        <f t="shared" si="2"/>
        <v>2.8149779735682818</v>
      </c>
      <c r="F152" s="10">
        <f t="shared" si="2"/>
        <v>2.6011478749731665</v>
      </c>
      <c r="G152" s="10">
        <f t="shared" si="2"/>
        <v>2.3866571095016909</v>
      </c>
    </row>
    <row r="153" spans="3:7">
      <c r="C153" s="1" t="s">
        <v>10</v>
      </c>
      <c r="D153" s="10">
        <f t="shared" si="2"/>
        <v>53.721393034825873</v>
      </c>
      <c r="E153" s="10">
        <f t="shared" si="2"/>
        <v>47.784140969162998</v>
      </c>
      <c r="F153" s="10">
        <f t="shared" si="2"/>
        <v>45.984422275417089</v>
      </c>
      <c r="G153" s="10">
        <f t="shared" si="2"/>
        <v>40.936734643185375</v>
      </c>
    </row>
    <row r="154" spans="3:7">
      <c r="C154" s="1" t="s">
        <v>11</v>
      </c>
      <c r="D154" s="10">
        <f t="shared" si="2"/>
        <v>15.049751243781095</v>
      </c>
      <c r="E154" s="10">
        <f t="shared" si="2"/>
        <v>13.859030837004406</v>
      </c>
      <c r="F154" s="10">
        <f t="shared" si="2"/>
        <v>13.976426844234906</v>
      </c>
      <c r="G154" s="10">
        <f t="shared" si="2"/>
        <v>13.311490243530285</v>
      </c>
    </row>
    <row r="155" spans="3:7">
      <c r="C155" s="1" t="s">
        <v>12</v>
      </c>
      <c r="D155" s="10">
        <f t="shared" si="2"/>
        <v>13.099502487562189</v>
      </c>
      <c r="E155" s="10">
        <f t="shared" si="2"/>
        <v>12.519823788546255</v>
      </c>
      <c r="F155" s="10">
        <f t="shared" si="2"/>
        <v>13.857933257996443</v>
      </c>
      <c r="G155" s="10">
        <f t="shared" si="2"/>
        <v>13.594383509632275</v>
      </c>
    </row>
    <row r="156" spans="3:7">
      <c r="C156" s="1" t="s">
        <v>13</v>
      </c>
      <c r="D156" s="10">
        <f t="shared" si="2"/>
        <v>59.024875621890544</v>
      </c>
      <c r="E156" s="10">
        <f t="shared" si="2"/>
        <v>52.348017621145374</v>
      </c>
      <c r="F156" s="10">
        <f t="shared" si="2"/>
        <v>49.7428176806769</v>
      </c>
      <c r="G156" s="10">
        <f t="shared" si="2"/>
        <v>45.073786518010166</v>
      </c>
    </row>
    <row r="157" spans="3:7">
      <c r="C157" s="1" t="s">
        <v>14</v>
      </c>
      <c r="D157" s="10">
        <f t="shared" si="2"/>
        <v>4.7114427860696519</v>
      </c>
      <c r="E157" s="10">
        <f t="shared" si="2"/>
        <v>4.4185022026431717</v>
      </c>
      <c r="F157" s="10">
        <f t="shared" si="2"/>
        <v>4.2460802540392315</v>
      </c>
      <c r="G157" s="10">
        <f t="shared" si="2"/>
        <v>3.73498383679958</v>
      </c>
    </row>
    <row r="158" spans="3:7">
      <c r="C158" s="1" t="s">
        <v>15</v>
      </c>
      <c r="D158" s="10">
        <f t="shared" ref="D158:G168" si="3">D43/D$116</f>
        <v>15.532338308457712</v>
      </c>
      <c r="E158" s="10">
        <f t="shared" si="3"/>
        <v>15.3568281938326</v>
      </c>
      <c r="F158" s="10">
        <f t="shared" si="3"/>
        <v>16.25013467481601</v>
      </c>
      <c r="G158" s="10">
        <f t="shared" si="3"/>
        <v>16.412883720765187</v>
      </c>
    </row>
    <row r="159" spans="3:7">
      <c r="C159" s="1" t="s">
        <v>16</v>
      </c>
      <c r="D159" s="10">
        <f t="shared" si="3"/>
        <v>3.4378109452736316</v>
      </c>
      <c r="E159" s="10">
        <f t="shared" si="3"/>
        <v>3.0660792951541849</v>
      </c>
      <c r="F159" s="10">
        <f t="shared" si="3"/>
        <v>3.0573977990287213</v>
      </c>
      <c r="G159" s="10">
        <f t="shared" si="3"/>
        <v>2.8890789282254543</v>
      </c>
    </row>
    <row r="160" spans="3:7">
      <c r="C160" s="1" t="s">
        <v>17</v>
      </c>
      <c r="D160" s="10">
        <f t="shared" si="3"/>
        <v>22.840796019900498</v>
      </c>
      <c r="E160" s="10">
        <f t="shared" si="3"/>
        <v>21.484581497797357</v>
      </c>
      <c r="F160" s="10">
        <f t="shared" si="3"/>
        <v>23.04370349668477</v>
      </c>
      <c r="G160" s="10">
        <f t="shared" si="3"/>
        <v>22.518851153069587</v>
      </c>
    </row>
    <row r="161" spans="3:7">
      <c r="C161" s="1" t="s">
        <v>18</v>
      </c>
      <c r="D161" s="10">
        <f t="shared" si="3"/>
        <v>70.791044776119406</v>
      </c>
      <c r="E161" s="10">
        <f t="shared" si="3"/>
        <v>74.828193832599112</v>
      </c>
      <c r="F161" s="10">
        <f t="shared" si="3"/>
        <v>84.457594647030476</v>
      </c>
      <c r="G161" s="10">
        <f t="shared" si="3"/>
        <v>89.227824834198557</v>
      </c>
    </row>
    <row r="162" spans="3:7">
      <c r="C162" s="1" t="s">
        <v>19</v>
      </c>
      <c r="D162" s="10">
        <f t="shared" si="3"/>
        <v>7.2686567164179108</v>
      </c>
      <c r="E162" s="10">
        <f t="shared" si="3"/>
        <v>7.5903083700440526</v>
      </c>
      <c r="F162" s="10">
        <f t="shared" si="3"/>
        <v>9.0451616300310658</v>
      </c>
      <c r="G162" s="10">
        <f t="shared" si="3"/>
        <v>9.8075142026805011</v>
      </c>
    </row>
    <row r="163" spans="3:7">
      <c r="C163" s="1" t="s">
        <v>20</v>
      </c>
      <c r="D163" s="10">
        <f t="shared" si="3"/>
        <v>2.5422885572139302</v>
      </c>
      <c r="E163" s="10">
        <f t="shared" si="3"/>
        <v>2.4801762114537445</v>
      </c>
      <c r="F163" s="10">
        <f t="shared" si="3"/>
        <v>2.4659748634012582</v>
      </c>
      <c r="G163" s="10">
        <f t="shared" si="3"/>
        <v>2.220412117255059</v>
      </c>
    </row>
    <row r="164" spans="3:7">
      <c r="C164" s="1" t="s">
        <v>21</v>
      </c>
      <c r="D164" s="10">
        <f t="shared" si="3"/>
        <v>26.601990049751244</v>
      </c>
      <c r="E164" s="10">
        <f t="shared" si="3"/>
        <v>27.264317180616739</v>
      </c>
      <c r="F164" s="10">
        <f t="shared" si="3"/>
        <v>28.67060767707207</v>
      </c>
      <c r="G164" s="10">
        <f t="shared" si="3"/>
        <v>28.391252355285243</v>
      </c>
    </row>
    <row r="165" spans="3:7">
      <c r="C165" s="1" t="s">
        <v>22</v>
      </c>
      <c r="D165" s="10">
        <f t="shared" si="3"/>
        <v>20.557213930348258</v>
      </c>
      <c r="E165" s="10">
        <f t="shared" si="3"/>
        <v>21.440528634361232</v>
      </c>
      <c r="F165" s="10">
        <f t="shared" si="3"/>
        <v>23.873373269985539</v>
      </c>
      <c r="G165" s="10">
        <f t="shared" si="3"/>
        <v>23.861709715307668</v>
      </c>
    </row>
    <row r="166" spans="3:7">
      <c r="C166" s="1" t="s">
        <v>23</v>
      </c>
      <c r="D166" s="10">
        <f t="shared" si="3"/>
        <v>9.7014925373134329</v>
      </c>
      <c r="E166" s="10">
        <f t="shared" si="3"/>
        <v>7.8986784140969162</v>
      </c>
      <c r="F166" s="10">
        <f t="shared" si="3"/>
        <v>7.3244630221433749</v>
      </c>
      <c r="G166" s="10">
        <f t="shared" si="3"/>
        <v>6.575260899958483</v>
      </c>
    </row>
    <row r="167" spans="3:7">
      <c r="C167" s="1" t="s">
        <v>24</v>
      </c>
      <c r="D167" s="10">
        <f t="shared" si="3"/>
        <v>23.412935323383085</v>
      </c>
      <c r="E167" s="10">
        <f t="shared" si="3"/>
        <v>21.550660792951543</v>
      </c>
      <c r="F167" s="10">
        <f t="shared" si="3"/>
        <v>21.724870489406257</v>
      </c>
      <c r="G167" s="10">
        <f t="shared" si="3"/>
        <v>20.179998793526202</v>
      </c>
    </row>
    <row r="168" spans="3:7">
      <c r="C168" s="1" t="s">
        <v>25</v>
      </c>
      <c r="D168" s="10">
        <f t="shared" si="3"/>
        <v>2.3383084577114426</v>
      </c>
      <c r="E168" s="10">
        <f t="shared" si="3"/>
        <v>2</v>
      </c>
      <c r="F168" s="10">
        <f t="shared" si="3"/>
        <v>2</v>
      </c>
      <c r="G168" s="10">
        <f t="shared" si="3"/>
        <v>2</v>
      </c>
    </row>
    <row r="169" spans="3:7">
      <c r="C169" s="6" t="s">
        <v>26</v>
      </c>
      <c r="D169" s="10"/>
      <c r="E169" s="10"/>
      <c r="F169" s="10"/>
      <c r="G169" s="10"/>
    </row>
    <row r="170" spans="3:7">
      <c r="C170" s="1" t="s">
        <v>27</v>
      </c>
      <c r="D170" s="2">
        <f>SUM(D118:D168)</f>
        <v>1127.1094527363184</v>
      </c>
      <c r="E170" s="2">
        <f>SUM(E118:E168)</f>
        <v>1095.9867841409687</v>
      </c>
      <c r="F170" s="2">
        <f>SUM(F118:F168)</f>
        <v>1139.8629597676702</v>
      </c>
      <c r="G170" s="2">
        <f>SUM(G118:G168)</f>
        <v>1095.7597497034112</v>
      </c>
    </row>
    <row r="171" spans="3:7">
      <c r="C171" s="1" t="s">
        <v>28</v>
      </c>
      <c r="D171" s="2">
        <f>D56/D$116</f>
        <v>1127.1094527363184</v>
      </c>
      <c r="E171" s="2">
        <f>E56/E$116</f>
        <v>1095.9867841409691</v>
      </c>
      <c r="F171" s="2">
        <f>F56/F$116</f>
        <v>1139.8629597676706</v>
      </c>
      <c r="G171" s="2">
        <f>G56/G$116</f>
        <v>1095.7597497034112</v>
      </c>
    </row>
  </sheetData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/>
  <sheetData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/>
  <sheetData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/>
  <sheetData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/>
  <sheetData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Revised Senate and House</vt:lpstr>
      <vt:lpstr>Revised House</vt:lpstr>
      <vt:lpstr>Revised Senate</vt:lpstr>
      <vt:lpstr>Sheet4</vt:lpstr>
      <vt:lpstr>Sheet5</vt:lpstr>
      <vt:lpstr>Sheet6</vt:lpstr>
      <vt:lpstr>Sheet7</vt:lpstr>
      <vt:lpstr>Sheet8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LeBel</dc:creator>
  <cp:lastModifiedBy>Phillip LeBel</cp:lastModifiedBy>
  <cp:lastPrinted>2011-12-12T04:48:00Z</cp:lastPrinted>
  <dcterms:created xsi:type="dcterms:W3CDTF">2011-12-12T00:40:43Z</dcterms:created>
  <dcterms:modified xsi:type="dcterms:W3CDTF">2021-11-21T19:12:21Z</dcterms:modified>
</cp:coreProperties>
</file>