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PhillipLeBel/Desktop/"/>
    </mc:Choice>
  </mc:AlternateContent>
  <xr:revisionPtr revIDLastSave="0" documentId="13_ncr:1_{28183530-02E0-554C-B472-316A4D5D72AB}" xr6:coauthVersionLast="47" xr6:coauthVersionMax="47" xr10:uidLastSave="{00000000-0000-0000-0000-000000000000}"/>
  <bookViews>
    <workbookView xWindow="560" yWindow="760" windowWidth="12460" windowHeight="17240" tabRatio="13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  <c r="E10" i="1"/>
  <c r="F10" i="1"/>
  <c r="E11" i="1"/>
  <c r="F11" i="1"/>
  <c r="D17" i="1"/>
  <c r="D20" i="1" s="1"/>
  <c r="E17" i="1"/>
  <c r="E20" i="1" s="1"/>
  <c r="F17" i="1"/>
  <c r="F20" i="1" s="1"/>
  <c r="G17" i="1"/>
  <c r="G22" i="1" s="1"/>
  <c r="H17" i="1"/>
  <c r="H22" i="1" s="1"/>
  <c r="D21" i="1"/>
  <c r="E21" i="1"/>
  <c r="F21" i="1"/>
  <c r="G21" i="1"/>
  <c r="H21" i="1"/>
  <c r="D29" i="1"/>
  <c r="D32" i="1" s="1"/>
  <c r="E29" i="1"/>
  <c r="E32" i="1" s="1"/>
  <c r="F29" i="1"/>
  <c r="F34" i="1" s="1"/>
  <c r="G29" i="1"/>
  <c r="G34" i="1" s="1"/>
  <c r="H29" i="1"/>
  <c r="H32" i="1" s="1"/>
  <c r="D33" i="1"/>
  <c r="E33" i="1"/>
  <c r="F33" i="1"/>
  <c r="G33" i="1"/>
  <c r="H33" i="1"/>
  <c r="F35" i="1" l="1"/>
  <c r="H20" i="1"/>
  <c r="G20" i="1"/>
  <c r="G32" i="1"/>
  <c r="F22" i="1"/>
  <c r="F23" i="1" s="1"/>
  <c r="F32" i="1"/>
  <c r="E34" i="1"/>
  <c r="E35" i="1" s="1"/>
  <c r="G35" i="1"/>
  <c r="D34" i="1"/>
  <c r="D35" i="1" s="1"/>
  <c r="E22" i="1"/>
  <c r="H23" i="1"/>
  <c r="G23" i="1"/>
  <c r="D22" i="1"/>
  <c r="H34" i="1"/>
  <c r="H35" i="1" s="1"/>
  <c r="E23" i="1" l="1"/>
  <c r="D23" i="1"/>
</calcChain>
</file>

<file path=xl/sharedStrings.xml><?xml version="1.0" encoding="utf-8"?>
<sst xmlns="http://schemas.openxmlformats.org/spreadsheetml/2006/main" count="42" uniqueCount="27">
  <si>
    <t>A</t>
  </si>
  <si>
    <t>B</t>
  </si>
  <si>
    <t>C</t>
  </si>
  <si>
    <t>D</t>
  </si>
  <si>
    <t>E</t>
  </si>
  <si>
    <t>Unemployment Rate</t>
  </si>
  <si>
    <t>Basic Misery Index</t>
  </si>
  <si>
    <t>M</t>
  </si>
  <si>
    <t>V</t>
  </si>
  <si>
    <t>P</t>
  </si>
  <si>
    <t>Q</t>
  </si>
  <si>
    <t>k</t>
  </si>
  <si>
    <t>PxQ</t>
  </si>
  <si>
    <t>InflationRate</t>
  </si>
  <si>
    <t>Value of Output</t>
  </si>
  <si>
    <t>QF</t>
  </si>
  <si>
    <t>Simulation</t>
  </si>
  <si>
    <t xml:space="preserve">Reference Base Case </t>
  </si>
  <si>
    <t>k' (given)</t>
  </si>
  <si>
    <t>M (given)</t>
  </si>
  <si>
    <t>Q (given)</t>
  </si>
  <si>
    <t>Qf (given)</t>
  </si>
  <si>
    <t>Alternative Scenarios</t>
  </si>
  <si>
    <t>Basic Scenarios</t>
  </si>
  <si>
    <t>Simulating Macroeconomic Equilibrium with the Equation of Exchange</t>
  </si>
  <si>
    <t>MV=PQ</t>
  </si>
  <si>
    <t>Equation of Exchange: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</si>
</sst>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0"/>
  </numFmts>
  <fonts count="4">
    <font>
      <sz val="9"/>
      <name val="Helv"/>
    </font>
    <font>
      <sz val="12"/>
      <name val="Helv"/>
    </font>
    <font>
      <b/>
      <sz val="12"/>
      <name val="Helv"/>
    </font>
    <font>
      <b/>
      <sz val="12"/>
      <color indexed="56"/>
      <name val="Helv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10"/>
      </top>
      <bottom style="medium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0" xfId="0" applyFont="1" applyAlignment="1">
      <alignment horizontal="right"/>
    </xf>
    <xf numFmtId="2" fontId="1" fillId="0" borderId="4" xfId="0" applyNumberFormat="1" applyFont="1" applyBorder="1"/>
    <xf numFmtId="164" fontId="1" fillId="0" borderId="4" xfId="0" applyNumberFormat="1" applyFont="1" applyBorder="1"/>
    <xf numFmtId="165" fontId="1" fillId="0" borderId="4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right"/>
    </xf>
    <xf numFmtId="164" fontId="1" fillId="0" borderId="4" xfId="0" applyNumberFormat="1" applyFont="1" applyBorder="1" applyAlignment="1">
      <alignment horizontal="right"/>
    </xf>
    <xf numFmtId="165" fontId="1" fillId="0" borderId="4" xfId="0" applyNumberFormat="1" applyFont="1" applyBorder="1"/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center"/>
    </xf>
    <xf numFmtId="164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K95"/>
  <sheetViews>
    <sheetView tabSelected="1" workbookViewId="0">
      <selection activeCell="E5" sqref="E5"/>
    </sheetView>
  </sheetViews>
  <sheetFormatPr baseColWidth="10" defaultRowHeight="16"/>
  <cols>
    <col min="1" max="1" width="11" style="1"/>
    <col min="2" max="2" width="8" style="1" customWidth="1"/>
    <col min="3" max="3" width="11" style="1"/>
    <col min="4" max="5" width="12.3984375" style="1" bestFit="1" customWidth="1"/>
    <col min="6" max="6" width="14.19921875" style="1" bestFit="1" customWidth="1"/>
    <col min="7" max="9" width="12.3984375" style="1" bestFit="1" customWidth="1"/>
    <col min="10" max="10" width="6.59765625" style="1" customWidth="1"/>
    <col min="11" max="11" width="5.59765625" style="1" customWidth="1"/>
    <col min="12" max="16384" width="11" style="1"/>
  </cols>
  <sheetData>
    <row r="1" spans="3:11" ht="17" thickBot="1"/>
    <row r="2" spans="3:11" ht="17" thickBot="1">
      <c r="C2" s="6"/>
      <c r="D2" s="7"/>
      <c r="E2" s="5"/>
      <c r="F2" s="4" t="s">
        <v>24</v>
      </c>
      <c r="G2" s="5"/>
      <c r="H2" s="7"/>
      <c r="I2" s="8"/>
    </row>
    <row r="3" spans="3:11">
      <c r="K3" s="3"/>
    </row>
    <row r="4" spans="3:11" ht="17" thickBot="1">
      <c r="E4" s="2" t="s">
        <v>16</v>
      </c>
      <c r="F4" s="16" t="s">
        <v>17</v>
      </c>
    </row>
    <row r="5" spans="3:11" ht="17" thickBot="1">
      <c r="D5" s="3" t="s">
        <v>7</v>
      </c>
      <c r="E5" s="10">
        <v>1000</v>
      </c>
      <c r="F5" s="10">
        <v>1100</v>
      </c>
      <c r="H5" s="2" t="s">
        <v>26</v>
      </c>
    </row>
    <row r="6" spans="3:11" ht="17" thickBot="1">
      <c r="D6" s="3" t="s">
        <v>8</v>
      </c>
      <c r="E6" s="10">
        <v>4</v>
      </c>
      <c r="F6" s="10">
        <v>2.5</v>
      </c>
      <c r="H6" s="17" t="s">
        <v>25</v>
      </c>
    </row>
    <row r="7" spans="3:11" ht="17" thickBot="1">
      <c r="D7" s="3" t="s">
        <v>9</v>
      </c>
      <c r="E7" s="10">
        <v>20</v>
      </c>
      <c r="F7" s="10">
        <v>16</v>
      </c>
    </row>
    <row r="8" spans="3:11" ht="17" thickBot="1">
      <c r="D8" s="3" t="s">
        <v>10</v>
      </c>
      <c r="E8" s="10">
        <v>200</v>
      </c>
      <c r="F8" s="10">
        <f>(F5*F6)/F7</f>
        <v>171.875</v>
      </c>
    </row>
    <row r="9" spans="3:11" ht="17" thickBot="1">
      <c r="D9" s="3" t="s">
        <v>15</v>
      </c>
      <c r="E9" s="10">
        <v>220</v>
      </c>
      <c r="F9" s="10">
        <v>230</v>
      </c>
    </row>
    <row r="10" spans="3:11" ht="17" thickBot="1">
      <c r="D10" s="3" t="s">
        <v>11</v>
      </c>
      <c r="E10" s="15">
        <f>1/E6</f>
        <v>0.25</v>
      </c>
      <c r="F10" s="15">
        <f>1/F6</f>
        <v>0.4</v>
      </c>
    </row>
    <row r="11" spans="3:11" ht="17" thickBot="1">
      <c r="D11" s="3" t="s">
        <v>12</v>
      </c>
      <c r="E11" s="11">
        <f>E7*E8</f>
        <v>4000</v>
      </c>
      <c r="F11" s="11">
        <f>F7*F8</f>
        <v>2750</v>
      </c>
    </row>
    <row r="12" spans="3:11">
      <c r="D12" s="3"/>
      <c r="E12" s="18"/>
      <c r="F12" s="18"/>
    </row>
    <row r="13" spans="3:11">
      <c r="F13" s="2" t="s">
        <v>23</v>
      </c>
    </row>
    <row r="14" spans="3:11" ht="17" thickBot="1">
      <c r="C14" s="2"/>
      <c r="D14" s="2" t="s">
        <v>0</v>
      </c>
      <c r="E14" s="2" t="s">
        <v>1</v>
      </c>
      <c r="F14" s="2" t="s">
        <v>2</v>
      </c>
      <c r="G14" s="2" t="s">
        <v>3</v>
      </c>
      <c r="H14" s="2" t="s">
        <v>4</v>
      </c>
    </row>
    <row r="15" spans="3:11" ht="17" thickBot="1">
      <c r="C15" s="3" t="s">
        <v>19</v>
      </c>
      <c r="D15" s="13">
        <v>1100</v>
      </c>
      <c r="E15" s="10">
        <v>1000</v>
      </c>
      <c r="F15" s="10">
        <v>940</v>
      </c>
      <c r="G15" s="10">
        <v>1050</v>
      </c>
      <c r="H15" s="10">
        <v>1040</v>
      </c>
    </row>
    <row r="16" spans="3:11" ht="17" thickBot="1">
      <c r="C16" s="3" t="s">
        <v>18</v>
      </c>
      <c r="D16" s="13">
        <v>0.28000000000000003</v>
      </c>
      <c r="E16" s="10">
        <v>0.22</v>
      </c>
      <c r="F16" s="10">
        <v>0.22</v>
      </c>
      <c r="G16" s="10">
        <v>0.26</v>
      </c>
      <c r="H16" s="10">
        <v>0.3</v>
      </c>
    </row>
    <row r="17" spans="3:8" ht="17" thickBot="1">
      <c r="C17" s="3" t="s">
        <v>9</v>
      </c>
      <c r="D17" s="13">
        <f>D15/(D16*D18)</f>
        <v>21.825396825396822</v>
      </c>
      <c r="E17" s="10">
        <f>E15/(E16*E18)</f>
        <v>22.727272727272727</v>
      </c>
      <c r="F17" s="10">
        <f>F15/(F16*F18)</f>
        <v>21.911421911421911</v>
      </c>
      <c r="G17" s="10">
        <f>G15/(G16*G18)</f>
        <v>18.356643356643357</v>
      </c>
      <c r="H17" s="10">
        <f>H15/(H16*H18)</f>
        <v>17.777777777777779</v>
      </c>
    </row>
    <row r="18" spans="3:8" ht="17" thickBot="1">
      <c r="C18" s="3" t="s">
        <v>20</v>
      </c>
      <c r="D18" s="13">
        <v>180</v>
      </c>
      <c r="E18" s="10">
        <v>200</v>
      </c>
      <c r="F18" s="10">
        <v>195</v>
      </c>
      <c r="G18" s="10">
        <v>220</v>
      </c>
      <c r="H18" s="10">
        <v>195</v>
      </c>
    </row>
    <row r="19" spans="3:8" ht="17" thickBot="1">
      <c r="C19" s="3" t="s">
        <v>21</v>
      </c>
      <c r="D19" s="13">
        <v>220</v>
      </c>
      <c r="E19" s="10">
        <v>220</v>
      </c>
      <c r="F19" s="10">
        <v>220</v>
      </c>
      <c r="G19" s="10">
        <v>220</v>
      </c>
      <c r="H19" s="10">
        <v>220</v>
      </c>
    </row>
    <row r="20" spans="3:8" ht="17" thickBot="1">
      <c r="C20" s="9" t="s">
        <v>14</v>
      </c>
      <c r="D20" s="14">
        <f>D17*D18</f>
        <v>3928.571428571428</v>
      </c>
      <c r="E20" s="14">
        <f>E17*E18</f>
        <v>4545.454545454545</v>
      </c>
      <c r="F20" s="14">
        <f>F17*F18</f>
        <v>4272.727272727273</v>
      </c>
      <c r="G20" s="14">
        <f>G17*G18</f>
        <v>4038.4615384615386</v>
      </c>
      <c r="H20" s="14">
        <f>H17*H18</f>
        <v>3466.666666666667</v>
      </c>
    </row>
    <row r="21" spans="3:8" ht="17" thickBot="1">
      <c r="C21" s="9" t="s">
        <v>5</v>
      </c>
      <c r="D21" s="12">
        <f>(D19-D18)/D19</f>
        <v>0.18181818181818182</v>
      </c>
      <c r="E21" s="12">
        <f>(E19-E18)/E19</f>
        <v>9.0909090909090912E-2</v>
      </c>
      <c r="F21" s="12">
        <f>(F19-F18)/F19</f>
        <v>0.11363636363636363</v>
      </c>
      <c r="G21" s="12">
        <f>(G19-G18)/G19</f>
        <v>0</v>
      </c>
      <c r="H21" s="12">
        <f>(H19-H18)/H19</f>
        <v>0.11363636363636363</v>
      </c>
    </row>
    <row r="22" spans="3:8" ht="17" thickBot="1">
      <c r="C22" s="9" t="s">
        <v>13</v>
      </c>
      <c r="D22" s="12">
        <f>(D17-$E$7)/$E$7</f>
        <v>9.1269841269841126E-2</v>
      </c>
      <c r="E22" s="12">
        <f>(E17-$E$7)/$E$7</f>
        <v>0.13636363636363633</v>
      </c>
      <c r="F22" s="12">
        <f>(F17-$E$7)/$E$7</f>
        <v>9.5571095571095555E-2</v>
      </c>
      <c r="G22" s="12">
        <f>(G17-$E$7)/$E$7</f>
        <v>-8.2167832167832161E-2</v>
      </c>
      <c r="H22" s="12">
        <f>(H17-$E$7)/$E$7</f>
        <v>-0.11111111111111108</v>
      </c>
    </row>
    <row r="23" spans="3:8" ht="17" thickBot="1">
      <c r="C23" s="9" t="s">
        <v>6</v>
      </c>
      <c r="D23" s="12">
        <f>SUM(D21:D22)</f>
        <v>0.27308802308802294</v>
      </c>
      <c r="E23" s="12">
        <f>SUM(E21:E22)</f>
        <v>0.22727272727272724</v>
      </c>
      <c r="F23" s="12">
        <f>SUM(F21:F22)</f>
        <v>0.2092074592074592</v>
      </c>
      <c r="G23" s="12">
        <f>SUM(G21:G22)</f>
        <v>-8.2167832167832161E-2</v>
      </c>
      <c r="H23" s="12">
        <f>SUM(H21:H22)</f>
        <v>2.5252525252525554E-3</v>
      </c>
    </row>
    <row r="25" spans="3:8">
      <c r="F25" s="2" t="s">
        <v>22</v>
      </c>
    </row>
    <row r="26" spans="3:8" ht="17" thickBot="1">
      <c r="C26" s="2"/>
      <c r="D26" s="2" t="s">
        <v>0</v>
      </c>
      <c r="E26" s="2" t="s">
        <v>1</v>
      </c>
      <c r="F26" s="2" t="s">
        <v>2</v>
      </c>
      <c r="G26" s="2" t="s">
        <v>3</v>
      </c>
      <c r="H26" s="2" t="s">
        <v>4</v>
      </c>
    </row>
    <row r="27" spans="3:8" ht="17" thickBot="1">
      <c r="C27" s="3" t="s">
        <v>19</v>
      </c>
      <c r="D27" s="13">
        <v>1200</v>
      </c>
      <c r="E27" s="10">
        <v>1000</v>
      </c>
      <c r="F27" s="10">
        <v>930</v>
      </c>
      <c r="G27" s="10">
        <v>1185</v>
      </c>
      <c r="H27" s="10">
        <v>940</v>
      </c>
    </row>
    <row r="28" spans="3:8" ht="17" thickBot="1">
      <c r="C28" s="3" t="s">
        <v>18</v>
      </c>
      <c r="D28" s="13">
        <v>0.28000000000000003</v>
      </c>
      <c r="E28" s="10">
        <v>0.22</v>
      </c>
      <c r="F28" s="10">
        <v>0.22</v>
      </c>
      <c r="G28" s="10">
        <v>0.26</v>
      </c>
      <c r="H28" s="10">
        <v>0.25</v>
      </c>
    </row>
    <row r="29" spans="3:8" ht="17" thickBot="1">
      <c r="C29" s="3" t="s">
        <v>9</v>
      </c>
      <c r="D29" s="13">
        <f>D27/(D28*D30)</f>
        <v>21.428571428571427</v>
      </c>
      <c r="E29" s="10">
        <f>E27/(E28*E30)</f>
        <v>20.202020202020201</v>
      </c>
      <c r="F29" s="10">
        <f>F27/(F28*F30)</f>
        <v>17.988394584139265</v>
      </c>
      <c r="G29" s="10">
        <f>G27/(G28*G30)</f>
        <v>18.990384615384613</v>
      </c>
      <c r="H29" s="10">
        <f>H27/(H28*H30)</f>
        <v>19.282051282051281</v>
      </c>
    </row>
    <row r="30" spans="3:8" ht="17" thickBot="1">
      <c r="C30" s="3" t="s">
        <v>20</v>
      </c>
      <c r="D30" s="13">
        <v>200</v>
      </c>
      <c r="E30" s="10">
        <v>225</v>
      </c>
      <c r="F30" s="10">
        <v>235</v>
      </c>
      <c r="G30" s="10">
        <v>240</v>
      </c>
      <c r="H30" s="10">
        <v>195</v>
      </c>
    </row>
    <row r="31" spans="3:8" ht="17" thickBot="1">
      <c r="C31" s="3" t="s">
        <v>21</v>
      </c>
      <c r="D31" s="13">
        <v>230</v>
      </c>
      <c r="E31" s="10">
        <v>230</v>
      </c>
      <c r="F31" s="10">
        <v>230</v>
      </c>
      <c r="G31" s="10">
        <v>230</v>
      </c>
      <c r="H31" s="10">
        <v>230</v>
      </c>
    </row>
    <row r="32" spans="3:8" ht="17" thickBot="1">
      <c r="C32" s="9" t="s">
        <v>14</v>
      </c>
      <c r="D32" s="14">
        <f>D29*D30</f>
        <v>4285.7142857142853</v>
      </c>
      <c r="E32" s="14">
        <f>E29*E30</f>
        <v>4545.454545454545</v>
      </c>
      <c r="F32" s="14">
        <f>F29*F30</f>
        <v>4227.272727272727</v>
      </c>
      <c r="G32" s="14">
        <f>G29*G30</f>
        <v>4557.6923076923067</v>
      </c>
      <c r="H32" s="14">
        <f>H29*H30</f>
        <v>3760</v>
      </c>
    </row>
    <row r="33" spans="3:8" ht="17" thickBot="1">
      <c r="C33" s="9" t="s">
        <v>5</v>
      </c>
      <c r="D33" s="12">
        <f>IF(((D31-D30)/D31)&lt;0,0,((D31-D30)/D31))</f>
        <v>0.13043478260869565</v>
      </c>
      <c r="E33" s="12">
        <f>IF(((E31-E30)/E31)&lt;0,0,((E31-E30)/E31))</f>
        <v>2.1739130434782608E-2</v>
      </c>
      <c r="F33" s="12">
        <f>IF(((F31-F30)/F31)&lt;0,0,((F31-F30)/F31))</f>
        <v>0</v>
      </c>
      <c r="G33" s="12">
        <f>IF(((G31-G30)/G31)&lt;0,0,((G31-G30)/G31))</f>
        <v>0</v>
      </c>
      <c r="H33" s="12">
        <f>IF(((H31-H30)/H31)&lt;0,0,((H31-H30)/H31))</f>
        <v>0.15217391304347827</v>
      </c>
    </row>
    <row r="34" spans="3:8" ht="17" thickBot="1">
      <c r="C34" s="9" t="s">
        <v>13</v>
      </c>
      <c r="D34" s="12">
        <f>(D29-$F$7)/$F$7</f>
        <v>0.33928571428571419</v>
      </c>
      <c r="E34" s="12">
        <f>(E29-$F$7)/$F$7</f>
        <v>0.26262626262626254</v>
      </c>
      <c r="F34" s="12">
        <f>(F29-$F$7)/$F$7</f>
        <v>0.12427466150870403</v>
      </c>
      <c r="G34" s="12">
        <f>(G29-$F$7)/$F$7</f>
        <v>0.18689903846153832</v>
      </c>
      <c r="H34" s="12">
        <f>(H29-$F$7)/$F$7</f>
        <v>0.20512820512820507</v>
      </c>
    </row>
    <row r="35" spans="3:8" ht="17" thickBot="1">
      <c r="C35" s="9" t="s">
        <v>6</v>
      </c>
      <c r="D35" s="12">
        <f>SUM(D33:D34)</f>
        <v>0.46972049689440987</v>
      </c>
      <c r="E35" s="12">
        <f>SUM(E33:E34)</f>
        <v>0.28436539306104514</v>
      </c>
      <c r="F35" s="12">
        <f>SUM(F33:F34)</f>
        <v>0.12427466150870403</v>
      </c>
      <c r="G35" s="12">
        <f>SUM(G33:G34)</f>
        <v>0.18689903846153832</v>
      </c>
      <c r="H35" s="12">
        <f>SUM(H33:H34)</f>
        <v>0.35730211817168334</v>
      </c>
    </row>
    <row r="54" customFormat="1" ht="12"/>
    <row r="55" customFormat="1" ht="12"/>
    <row r="56" customFormat="1" ht="12"/>
    <row r="57" customFormat="1" ht="12"/>
    <row r="58" customFormat="1" ht="12"/>
    <row r="59" customFormat="1" ht="12"/>
    <row r="60" customFormat="1" ht="12"/>
    <row r="61" customFormat="1" ht="12"/>
    <row r="62" customFormat="1" ht="12"/>
    <row r="63" customFormat="1" ht="12"/>
    <row r="64" customFormat="1" ht="12"/>
    <row r="65" customFormat="1" ht="12"/>
    <row r="66" customFormat="1" ht="12"/>
    <row r="67" customFormat="1" ht="12"/>
    <row r="68" customFormat="1" ht="12"/>
    <row r="69" customFormat="1" ht="12"/>
    <row r="70" customFormat="1" ht="12"/>
    <row r="71" customFormat="1" ht="12"/>
    <row r="72" customFormat="1" ht="12"/>
    <row r="73" customFormat="1" ht="12"/>
    <row r="74" customFormat="1" ht="12"/>
    <row r="75" customFormat="1" ht="12"/>
    <row r="76" customFormat="1" ht="12"/>
    <row r="77" customFormat="1" ht="12"/>
    <row r="78" customFormat="1" ht="12"/>
    <row r="79" customFormat="1" ht="12"/>
    <row r="80" customFormat="1" ht="12"/>
    <row r="81" customFormat="1" ht="12"/>
    <row r="82" customFormat="1" ht="12"/>
    <row r="83" customFormat="1" ht="12"/>
    <row r="84" customFormat="1" ht="12"/>
    <row r="85" customFormat="1" ht="12"/>
    <row r="86" customFormat="1" ht="12"/>
    <row r="87" customFormat="1" ht="12"/>
    <row r="88" customFormat="1" ht="12"/>
    <row r="89" customFormat="1" ht="12"/>
    <row r="90" customFormat="1" ht="12"/>
    <row r="91" customFormat="1" ht="12"/>
    <row r="92" customFormat="1" ht="12"/>
    <row r="93" customFormat="1" ht="12"/>
    <row r="94" customFormat="1" ht="12"/>
    <row r="95" customFormat="1" ht="12"/>
  </sheetData>
  <pageMargins left="0.3" right="0.3" top="0.7" bottom="0.7" header="0.5" footer="0.5"/>
  <pageSetup paperSize="0" scale="85" orientation="portrait" horizontalDpi="4294967292" verticalDpi="4294967292"/>
  <headerFooter alignWithMargins="0"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RowHeight="1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Information Technology</dc:creator>
  <cp:keywords/>
  <dc:description/>
  <cp:lastModifiedBy>Phillip LeBel</cp:lastModifiedBy>
  <cp:lastPrinted>1998-11-25T18:20:57Z</cp:lastPrinted>
  <dcterms:created xsi:type="dcterms:W3CDTF">1998-11-04T18:36:00Z</dcterms:created>
  <dcterms:modified xsi:type="dcterms:W3CDTF">2025-11-18T16:13:37Z</dcterms:modified>
</cp:coreProperties>
</file>