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320" windowWidth="14900" windowHeight="930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<sst xmlns="http://schemas.openxmlformats.org/spreadsheetml/2006/main" count="140" uniqueCount="84">
  <si>
    <t>Dr. P. LeBel</t>
  </si>
  <si>
    <t>The Purchasing Power Parity Theory of Currency Exchange Rates</t>
  </si>
  <si>
    <t xml:space="preserve">     What is the optimal exchange rate?  One interpretation is that it is that rate which brings an</t>
  </si>
  <si>
    <t>economy's overall international payments into balance over time.  Since countries do not allow</t>
  </si>
  <si>
    <t>fully fluctuating exchange rates, and instead rely on managed floating exchange rates around</t>
  </si>
  <si>
    <t>targeted bands, it is difficult to derive a direct measure to test the theory against actual exchange</t>
  </si>
  <si>
    <t>rate fluctuations.  Short of such direct observation, one can use a proxy measure, which the</t>
  </si>
  <si>
    <r>
      <t xml:space="preserve">English weekly, </t>
    </r>
    <r>
      <rPr>
        <i/>
        <sz val="12"/>
        <rFont val="Helv"/>
        <family val="0"/>
      </rPr>
      <t>The Economist</t>
    </r>
    <r>
      <rPr>
        <sz val="12"/>
        <rFont val="Helv"/>
        <family val="0"/>
      </rPr>
      <t>, began publishing as the "Big Mac" Currency index a few years</t>
    </r>
  </si>
  <si>
    <t>ago.  Basically, the Big Mac index is based on the notion that the McDonald's Big Mac hamburger</t>
  </si>
  <si>
    <t>package has enough ingredients for a basket of goods that can be directly priced in all major</t>
  </si>
  <si>
    <t>trading economies.  By calculating the price of a Big Mac in $U.S. dollars at the official rate of</t>
  </si>
  <si>
    <t>exchange, and comparing this dollar price against the $U.S. domestic price of the Big Mac, one</t>
  </si>
  <si>
    <t>has a ratio of the implied purchasing power parity value of a country's currency.  If one then</t>
  </si>
  <si>
    <t>takes the actual exchange rate and then multiplies it by the implied dollar PPP ratio, one has</t>
  </si>
  <si>
    <t>a measure of the under or overvaluation of a country's currency.  If one then takes  the actual exchange</t>
  </si>
  <si>
    <t>rate and multiplies it against the compound value of the under or overvaluation coefficient, one</t>
  </si>
  <si>
    <t>derives a uniform Big Mac price in all countries, based on the corresponding PPP exchange rate.</t>
  </si>
  <si>
    <t>Tests on the Big Mac currency index have proven surprisingly robust in predicting future movements</t>
  </si>
  <si>
    <t>in international currencies, suggesting that short of a more direct test, the Big Mac test works well.</t>
  </si>
  <si>
    <t>The Big Mac Currency Table</t>
  </si>
  <si>
    <t>(A/D)</t>
  </si>
  <si>
    <t>(PLC/P$U.S.)</t>
  </si>
  <si>
    <t>(C-D)/D</t>
  </si>
  <si>
    <t>B*(1+E)</t>
  </si>
  <si>
    <t>A/F</t>
  </si>
  <si>
    <t>A.</t>
  </si>
  <si>
    <t>B.</t>
  </si>
  <si>
    <t>C.</t>
  </si>
  <si>
    <t>D.</t>
  </si>
  <si>
    <t>E.</t>
  </si>
  <si>
    <t>F.</t>
  </si>
  <si>
    <t>G.</t>
  </si>
  <si>
    <t>Big Mac</t>
  </si>
  <si>
    <t>Official Rate</t>
  </si>
  <si>
    <t>Implied</t>
  </si>
  <si>
    <t>Actual</t>
  </si>
  <si>
    <t>Under(-)/</t>
  </si>
  <si>
    <t>PPP</t>
  </si>
  <si>
    <t xml:space="preserve">PPP </t>
  </si>
  <si>
    <t>Local Price</t>
  </si>
  <si>
    <t>Dollar Price</t>
  </si>
  <si>
    <t>Dollar PPP</t>
  </si>
  <si>
    <t>Exch.Rate</t>
  </si>
  <si>
    <t>Overvaluation</t>
  </si>
  <si>
    <t>Exchange Rate</t>
  </si>
  <si>
    <t>Mac Price</t>
  </si>
  <si>
    <t>United States</t>
  </si>
  <si>
    <t>Argentina</t>
  </si>
  <si>
    <t>Australia</t>
  </si>
  <si>
    <t>Austria</t>
  </si>
  <si>
    <t>Belgium</t>
  </si>
  <si>
    <t>Brazil</t>
  </si>
  <si>
    <t>Britain</t>
  </si>
  <si>
    <t>Canada</t>
  </si>
  <si>
    <t>Chile</t>
  </si>
  <si>
    <t>China</t>
  </si>
  <si>
    <t>Czech Republic</t>
  </si>
  <si>
    <t>Denmark</t>
  </si>
  <si>
    <t>France</t>
  </si>
  <si>
    <t>Germany</t>
  </si>
  <si>
    <t>Hong Kong</t>
  </si>
  <si>
    <t>Hungary</t>
  </si>
  <si>
    <t>Indonesia</t>
  </si>
  <si>
    <t>Israel</t>
  </si>
  <si>
    <t>Italy</t>
  </si>
  <si>
    <t>Japan</t>
  </si>
  <si>
    <t>Malaysia</t>
  </si>
  <si>
    <t>Mexico</t>
  </si>
  <si>
    <t>Netherlands</t>
  </si>
  <si>
    <t>New Zeand</t>
  </si>
  <si>
    <t>Poland</t>
  </si>
  <si>
    <t>Russia</t>
  </si>
  <si>
    <t>Singapore</t>
  </si>
  <si>
    <t>South Africa</t>
  </si>
  <si>
    <t>South Korea</t>
  </si>
  <si>
    <t>Spain</t>
  </si>
  <si>
    <t>Sweden</t>
  </si>
  <si>
    <t>Switzerland</t>
  </si>
  <si>
    <t>Taiwan</t>
  </si>
  <si>
    <t>Thailand</t>
  </si>
  <si>
    <t>Relative Currency Ratio</t>
  </si>
  <si>
    <t>© 1999</t>
  </si>
  <si>
    <t>Figure 1</t>
  </si>
  <si>
    <t>Table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</si>
</sst>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i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Big Mac Currency Relative Exchange Rates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015"/>
          <c:w val="0.9862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Sheet1!$C$116</c:f>
              <c:strCache>
                <c:ptCount val="1"/>
                <c:pt idx="0">
                  <c:v>Relative Currency Ratio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Sheet1!$B$117:$B$150</c:f>
              <c:strCache/>
            </c:strRef>
          </c:cat>
          <c:val>
            <c:numRef>
              <c:f>Sheet1!$C$117:$C$150</c:f>
              <c:numCache/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984198"/>
        <c:crosses val="autoZero"/>
        <c:auto val="0"/>
        <c:lblOffset val="100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88713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94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22</xdr:row>
      <xdr:rowOff>76200</xdr:rowOff>
    </xdr:from>
    <xdr:to>
      <xdr:col>11</xdr:col>
      <xdr:colOff>247650</xdr:colOff>
      <xdr:row>53</xdr:row>
      <xdr:rowOff>28575</xdr:rowOff>
    </xdr:to>
    <xdr:graphicFrame>
      <xdr:nvGraphicFramePr>
        <xdr:cNvPr id="1" name="Chart 2"/>
        <xdr:cNvGraphicFramePr/>
      </xdr:nvGraphicFramePr>
      <xdr:xfrm>
        <a:off x="685800" y="3857625"/>
        <a:ext cx="79343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workbookViewId="0" topLeftCell="A1">
      <selection activeCell="B2" sqref="B2"/>
    </sheetView>
  </sheetViews>
  <sheetFormatPr defaultColWidth="11.421875" defaultRowHeight="12"/>
  <cols>
    <col min="1" max="1" width="4.8515625" style="0" customWidth="1"/>
    <col min="2" max="2" width="7.140625" style="1" customWidth="1"/>
    <col min="3" max="3" width="15.00390625" style="0" customWidth="1"/>
    <col min="4" max="4" width="12.8515625" style="0" customWidth="1"/>
    <col min="5" max="5" width="12.421875" style="0" customWidth="1"/>
    <col min="7" max="7" width="12.8515625" style="0" customWidth="1"/>
    <col min="8" max="9" width="13.8515625" style="0" customWidth="1"/>
    <col min="10" max="10" width="9.8515625" style="0" customWidth="1"/>
    <col min="12" max="12" width="4.57421875" style="0" customWidth="1"/>
    <col min="13" max="13" width="7.421875" style="0" customWidth="1"/>
  </cols>
  <sheetData>
    <row r="1" ht="12.75" thickBot="1">
      <c r="J1" s="16"/>
    </row>
    <row r="2" spans="2:11" s="17" customFormat="1" ht="15" thickBot="1">
      <c r="B2" s="18"/>
      <c r="C2" s="26"/>
      <c r="D2" s="20"/>
      <c r="E2" s="20"/>
      <c r="F2" s="20"/>
      <c r="G2" s="21" t="s">
        <v>1</v>
      </c>
      <c r="H2" s="20"/>
      <c r="I2" s="20"/>
      <c r="J2" s="27"/>
      <c r="K2" s="28"/>
    </row>
    <row r="3" spans="2:11" s="17" customFormat="1" ht="13.5">
      <c r="B3" s="22" t="s">
        <v>81</v>
      </c>
      <c r="J3" s="19"/>
      <c r="K3" s="19" t="s">
        <v>0</v>
      </c>
    </row>
    <row r="4" spans="2:10" s="17" customFormat="1" ht="13.5">
      <c r="B4" s="18"/>
      <c r="C4" s="17" t="s">
        <v>2</v>
      </c>
      <c r="J4" s="19"/>
    </row>
    <row r="5" spans="2:3" s="17" customFormat="1" ht="13.5">
      <c r="B5" s="18"/>
      <c r="C5" s="17" t="s">
        <v>3</v>
      </c>
    </row>
    <row r="6" spans="2:3" s="17" customFormat="1" ht="13.5">
      <c r="B6" s="18"/>
      <c r="C6" s="17" t="s">
        <v>4</v>
      </c>
    </row>
    <row r="7" spans="2:3" s="17" customFormat="1" ht="13.5">
      <c r="B7" s="18"/>
      <c r="C7" s="17" t="s">
        <v>5</v>
      </c>
    </row>
    <row r="8" spans="2:3" s="17" customFormat="1" ht="13.5">
      <c r="B8" s="18"/>
      <c r="C8" s="17" t="s">
        <v>6</v>
      </c>
    </row>
    <row r="9" spans="2:3" s="17" customFormat="1" ht="13.5">
      <c r="B9" s="18"/>
      <c r="C9" s="17" t="s">
        <v>7</v>
      </c>
    </row>
    <row r="10" spans="2:3" s="17" customFormat="1" ht="13.5">
      <c r="B10" s="18"/>
      <c r="C10" s="17" t="s">
        <v>8</v>
      </c>
    </row>
    <row r="11" spans="2:3" s="17" customFormat="1" ht="13.5">
      <c r="B11" s="18"/>
      <c r="C11" s="17" t="s">
        <v>9</v>
      </c>
    </row>
    <row r="12" spans="2:3" s="17" customFormat="1" ht="13.5">
      <c r="B12" s="18"/>
      <c r="C12" s="17" t="s">
        <v>10</v>
      </c>
    </row>
    <row r="13" spans="2:3" s="17" customFormat="1" ht="13.5">
      <c r="B13" s="18"/>
      <c r="C13" s="17" t="s">
        <v>11</v>
      </c>
    </row>
    <row r="14" spans="2:3" s="17" customFormat="1" ht="13.5">
      <c r="B14" s="18"/>
      <c r="C14" s="17" t="s">
        <v>12</v>
      </c>
    </row>
    <row r="15" spans="2:3" s="17" customFormat="1" ht="13.5">
      <c r="B15" s="18"/>
      <c r="C15" s="17" t="s">
        <v>13</v>
      </c>
    </row>
    <row r="16" spans="2:3" s="17" customFormat="1" ht="13.5">
      <c r="B16" s="18"/>
      <c r="C16" s="17" t="s">
        <v>14</v>
      </c>
    </row>
    <row r="17" spans="2:3" s="17" customFormat="1" ht="13.5">
      <c r="B17" s="18"/>
      <c r="C17" s="17" t="s">
        <v>15</v>
      </c>
    </row>
    <row r="18" spans="2:3" s="17" customFormat="1" ht="13.5">
      <c r="B18" s="18"/>
      <c r="C18" s="17" t="s">
        <v>16</v>
      </c>
    </row>
    <row r="19" spans="2:3" s="17" customFormat="1" ht="13.5">
      <c r="B19" s="18"/>
      <c r="C19" s="17" t="s">
        <v>17</v>
      </c>
    </row>
    <row r="20" spans="2:3" s="17" customFormat="1" ht="13.5">
      <c r="B20" s="18"/>
      <c r="C20" s="17" t="s">
        <v>18</v>
      </c>
    </row>
    <row r="21" s="17" customFormat="1" ht="13.5">
      <c r="B21" s="18"/>
    </row>
    <row r="22" spans="2:7" s="17" customFormat="1" ht="13.5">
      <c r="B22" s="18"/>
      <c r="G22" s="29" t="s">
        <v>82</v>
      </c>
    </row>
    <row r="23" s="17" customFormat="1" ht="13.5">
      <c r="B23" s="18"/>
    </row>
    <row r="24" s="17" customFormat="1" ht="13.5">
      <c r="B24" s="18"/>
    </row>
    <row r="25" s="17" customFormat="1" ht="13.5">
      <c r="B25" s="18"/>
    </row>
    <row r="26" s="17" customFormat="1" ht="13.5">
      <c r="B26" s="18"/>
    </row>
    <row r="27" s="17" customFormat="1" ht="13.5">
      <c r="B27" s="18"/>
    </row>
    <row r="28" s="17" customFormat="1" ht="13.5">
      <c r="B28" s="18"/>
    </row>
    <row r="29" s="17" customFormat="1" ht="13.5">
      <c r="B29" s="18"/>
    </row>
    <row r="30" s="17" customFormat="1" ht="13.5">
      <c r="B30" s="18"/>
    </row>
    <row r="31" s="17" customFormat="1" ht="13.5">
      <c r="B31" s="18"/>
    </row>
    <row r="32" s="17" customFormat="1" ht="13.5">
      <c r="B32" s="18"/>
    </row>
    <row r="33" s="17" customFormat="1" ht="13.5">
      <c r="B33" s="18"/>
    </row>
    <row r="34" s="17" customFormat="1" ht="13.5">
      <c r="B34" s="18"/>
    </row>
    <row r="35" s="17" customFormat="1" ht="13.5">
      <c r="B35" s="18"/>
    </row>
    <row r="36" s="17" customFormat="1" ht="13.5">
      <c r="B36" s="18"/>
    </row>
    <row r="37" s="17" customFormat="1" ht="13.5">
      <c r="B37" s="18"/>
    </row>
    <row r="38" s="17" customFormat="1" ht="13.5">
      <c r="B38" s="18"/>
    </row>
    <row r="39" s="17" customFormat="1" ht="13.5">
      <c r="B39" s="18"/>
    </row>
    <row r="40" s="17" customFormat="1" ht="13.5">
      <c r="B40" s="18"/>
    </row>
    <row r="41" s="17" customFormat="1" ht="13.5">
      <c r="B41" s="18"/>
    </row>
    <row r="42" s="17" customFormat="1" ht="13.5">
      <c r="B42" s="18"/>
    </row>
    <row r="43" s="17" customFormat="1" ht="13.5">
      <c r="B43" s="18"/>
    </row>
    <row r="44" s="17" customFormat="1" ht="13.5">
      <c r="B44" s="18"/>
    </row>
    <row r="45" s="17" customFormat="1" ht="13.5">
      <c r="B45" s="18"/>
    </row>
    <row r="46" s="17" customFormat="1" ht="13.5">
      <c r="B46" s="18"/>
    </row>
    <row r="47" s="17" customFormat="1" ht="13.5">
      <c r="B47" s="18"/>
    </row>
    <row r="48" s="17" customFormat="1" ht="13.5">
      <c r="B48" s="18"/>
    </row>
    <row r="49" s="17" customFormat="1" ht="13.5">
      <c r="B49" s="18"/>
    </row>
    <row r="50" s="17" customFormat="1" ht="13.5">
      <c r="B50" s="18"/>
    </row>
    <row r="51" s="17" customFormat="1" ht="13.5">
      <c r="B51" s="18"/>
    </row>
    <row r="52" s="17" customFormat="1" ht="13.5">
      <c r="B52" s="18"/>
    </row>
    <row r="53" s="17" customFormat="1" ht="13.5">
      <c r="B53" s="18"/>
    </row>
    <row r="54" s="17" customFormat="1" ht="13.5">
      <c r="B54" s="18"/>
    </row>
    <row r="55" s="17" customFormat="1" ht="13.5">
      <c r="B55" s="18"/>
    </row>
    <row r="56" s="17" customFormat="1" ht="13.5">
      <c r="B56" s="18"/>
    </row>
    <row r="57" s="17" customFormat="1" ht="13.5">
      <c r="B57" s="18"/>
    </row>
    <row r="58" s="17" customFormat="1" ht="13.5">
      <c r="B58" s="18"/>
    </row>
    <row r="59" s="17" customFormat="1" ht="13.5">
      <c r="B59" s="18"/>
    </row>
    <row r="60" s="17" customFormat="1" ht="13.5">
      <c r="B60" s="18"/>
    </row>
    <row r="61" s="17" customFormat="1" ht="13.5">
      <c r="B61" s="18"/>
    </row>
    <row r="62" s="17" customFormat="1" ht="13.5">
      <c r="B62" s="18"/>
    </row>
    <row r="63" s="17" customFormat="1" ht="13.5">
      <c r="B63" s="18"/>
    </row>
    <row r="64" s="17" customFormat="1" ht="13.5">
      <c r="B64" s="18"/>
    </row>
    <row r="65" s="17" customFormat="1" ht="13.5">
      <c r="B65" s="18"/>
    </row>
    <row r="66" s="17" customFormat="1" ht="13.5">
      <c r="B66" s="18"/>
    </row>
    <row r="67" s="17" customFormat="1" ht="13.5">
      <c r="B67" s="18"/>
    </row>
    <row r="68" s="17" customFormat="1" ht="13.5">
      <c r="B68" s="18"/>
    </row>
    <row r="69" spans="2:7" s="17" customFormat="1" ht="15" thickBot="1">
      <c r="B69" s="18"/>
      <c r="G69" s="15" t="s">
        <v>83</v>
      </c>
    </row>
    <row r="70" spans="2:9" ht="15" thickBot="1">
      <c r="B70"/>
      <c r="C70" s="1"/>
      <c r="E70" s="23"/>
      <c r="F70" s="24"/>
      <c r="G70" s="21" t="s">
        <v>19</v>
      </c>
      <c r="H70" s="24"/>
      <c r="I70" s="25"/>
    </row>
    <row r="71" spans="2:10" ht="12" thickBot="1">
      <c r="B71"/>
      <c r="C71" s="1"/>
      <c r="E71" s="3" t="s">
        <v>20</v>
      </c>
      <c r="F71" s="3" t="s">
        <v>21</v>
      </c>
      <c r="H71" s="3" t="s">
        <v>22</v>
      </c>
      <c r="I71" s="3" t="s">
        <v>23</v>
      </c>
      <c r="J71" s="3" t="s">
        <v>24</v>
      </c>
    </row>
    <row r="72" spans="2:10" ht="12" thickBot="1">
      <c r="B72"/>
      <c r="C72" s="1"/>
      <c r="D72" s="4" t="s">
        <v>25</v>
      </c>
      <c r="E72" s="4" t="s">
        <v>26</v>
      </c>
      <c r="F72" s="4" t="s">
        <v>27</v>
      </c>
      <c r="G72" s="4" t="s">
        <v>28</v>
      </c>
      <c r="H72" s="4" t="s">
        <v>29</v>
      </c>
      <c r="I72" s="4" t="s">
        <v>30</v>
      </c>
      <c r="J72" s="4" t="s">
        <v>31</v>
      </c>
    </row>
    <row r="73" spans="2:10" ht="10.5">
      <c r="B73"/>
      <c r="C73" s="1"/>
      <c r="D73" s="5" t="s">
        <v>32</v>
      </c>
      <c r="E73" s="5" t="s">
        <v>33</v>
      </c>
      <c r="F73" s="5" t="s">
        <v>34</v>
      </c>
      <c r="G73" s="5" t="s">
        <v>35</v>
      </c>
      <c r="H73" s="5" t="s">
        <v>36</v>
      </c>
      <c r="I73" s="5" t="s">
        <v>37</v>
      </c>
      <c r="J73" s="5" t="s">
        <v>38</v>
      </c>
    </row>
    <row r="74" spans="2:10" ht="12" thickBot="1">
      <c r="B74"/>
      <c r="C74" s="1"/>
      <c r="D74" s="6" t="s">
        <v>39</v>
      </c>
      <c r="E74" s="6" t="s">
        <v>40</v>
      </c>
      <c r="F74" s="6" t="s">
        <v>41</v>
      </c>
      <c r="G74" s="6" t="s">
        <v>42</v>
      </c>
      <c r="H74" s="6" t="s">
        <v>43</v>
      </c>
      <c r="I74" s="6" t="s">
        <v>44</v>
      </c>
      <c r="J74" s="6" t="s">
        <v>45</v>
      </c>
    </row>
    <row r="75" spans="2:10" ht="12" thickBot="1">
      <c r="B75"/>
      <c r="C75" s="1" t="s">
        <v>46</v>
      </c>
      <c r="D75" s="7">
        <v>2.56</v>
      </c>
      <c r="E75" s="7">
        <v>2.56</v>
      </c>
      <c r="F75" s="8"/>
      <c r="G75" s="8"/>
      <c r="H75" s="8"/>
      <c r="I75" s="8"/>
      <c r="J75" s="8"/>
    </row>
    <row r="76" spans="2:10" ht="10.5">
      <c r="B76"/>
      <c r="C76" s="1" t="s">
        <v>47</v>
      </c>
      <c r="D76" s="9">
        <v>2.5</v>
      </c>
      <c r="E76" s="9">
        <v>2.5</v>
      </c>
      <c r="F76" s="9">
        <f aca="true" t="shared" si="0" ref="F76:F108">D76/$D$75</f>
        <v>0.9765625</v>
      </c>
      <c r="G76" s="9">
        <v>1</v>
      </c>
      <c r="H76" s="9">
        <f aca="true" t="shared" si="1" ref="H76:H108">(F76-G76)/G76</f>
        <v>-0.0234375</v>
      </c>
      <c r="I76" s="9">
        <f aca="true" t="shared" si="2" ref="I76:I108">G76*(1+H76)</f>
        <v>0.9765625</v>
      </c>
      <c r="J76" s="10">
        <f aca="true" t="shared" si="3" ref="J76:J108">D76/I76</f>
        <v>2.56</v>
      </c>
    </row>
    <row r="77" spans="2:10" ht="10.5">
      <c r="B77"/>
      <c r="C77" s="1" t="s">
        <v>48</v>
      </c>
      <c r="D77" s="11">
        <v>2.65</v>
      </c>
      <c r="E77" s="11">
        <v>1.75</v>
      </c>
      <c r="F77" s="11">
        <f t="shared" si="0"/>
        <v>1.03515625</v>
      </c>
      <c r="G77" s="11">
        <v>1.51</v>
      </c>
      <c r="H77" s="11">
        <f t="shared" si="1"/>
        <v>-0.314466059602649</v>
      </c>
      <c r="I77" s="11">
        <f t="shared" si="2"/>
        <v>1.03515625</v>
      </c>
      <c r="J77" s="12">
        <f t="shared" si="3"/>
        <v>2.56</v>
      </c>
    </row>
    <row r="78" spans="2:10" ht="10.5">
      <c r="B78"/>
      <c r="C78" s="1" t="s">
        <v>49</v>
      </c>
      <c r="D78" s="11">
        <v>34</v>
      </c>
      <c r="E78" s="11">
        <v>2.62</v>
      </c>
      <c r="F78" s="11">
        <f t="shared" si="0"/>
        <v>13.28125</v>
      </c>
      <c r="G78" s="11">
        <v>12.96</v>
      </c>
      <c r="H78" s="11">
        <f t="shared" si="1"/>
        <v>0.024787808641975242</v>
      </c>
      <c r="I78" s="11">
        <f t="shared" si="2"/>
        <v>13.28125</v>
      </c>
      <c r="J78" s="12">
        <f t="shared" si="3"/>
        <v>2.56</v>
      </c>
    </row>
    <row r="79" spans="2:10" ht="10.5">
      <c r="B79"/>
      <c r="C79" s="1" t="s">
        <v>50</v>
      </c>
      <c r="D79" s="11">
        <v>109</v>
      </c>
      <c r="E79" s="11">
        <v>2.87</v>
      </c>
      <c r="F79" s="11">
        <f t="shared" si="0"/>
        <v>42.578125</v>
      </c>
      <c r="G79" s="11">
        <v>38</v>
      </c>
      <c r="H79" s="11">
        <f t="shared" si="1"/>
        <v>0.12047697368421052</v>
      </c>
      <c r="I79" s="11">
        <f t="shared" si="2"/>
        <v>42.578125</v>
      </c>
      <c r="J79" s="12">
        <f t="shared" si="3"/>
        <v>2.56</v>
      </c>
    </row>
    <row r="80" spans="2:10" ht="10.5">
      <c r="B80"/>
      <c r="C80" s="1" t="s">
        <v>51</v>
      </c>
      <c r="D80" s="11">
        <v>3.1</v>
      </c>
      <c r="E80" s="11">
        <v>2.72</v>
      </c>
      <c r="F80" s="11">
        <f t="shared" si="0"/>
        <v>1.2109375</v>
      </c>
      <c r="G80" s="11">
        <v>1.14</v>
      </c>
      <c r="H80" s="11">
        <f t="shared" si="1"/>
        <v>0.062225877192982545</v>
      </c>
      <c r="I80" s="11">
        <f t="shared" si="2"/>
        <v>1.2109374999999998</v>
      </c>
      <c r="J80" s="12">
        <f t="shared" si="3"/>
        <v>2.5600000000000005</v>
      </c>
    </row>
    <row r="81" spans="2:10" ht="10.5">
      <c r="B81"/>
      <c r="C81" s="1" t="s">
        <v>52</v>
      </c>
      <c r="D81" s="11">
        <v>1.84</v>
      </c>
      <c r="E81" s="11">
        <v>3.05</v>
      </c>
      <c r="F81" s="11">
        <f t="shared" si="0"/>
        <v>0.71875</v>
      </c>
      <c r="G81" s="2">
        <f>1/1.66</f>
        <v>0.6024096385542169</v>
      </c>
      <c r="H81" s="11">
        <f t="shared" si="1"/>
        <v>0.1931249999999999</v>
      </c>
      <c r="I81" s="11">
        <f t="shared" si="2"/>
        <v>0.7187500000000001</v>
      </c>
      <c r="J81" s="12">
        <f t="shared" si="3"/>
        <v>2.5599999999999996</v>
      </c>
    </row>
    <row r="82" spans="2:10" ht="10.5">
      <c r="B82"/>
      <c r="C82" s="1" t="s">
        <v>53</v>
      </c>
      <c r="D82" s="11">
        <v>2.79</v>
      </c>
      <c r="E82" s="11">
        <v>1.9</v>
      </c>
      <c r="F82" s="11">
        <f t="shared" si="0"/>
        <v>1.08984375</v>
      </c>
      <c r="G82" s="11">
        <v>1.42</v>
      </c>
      <c r="H82" s="11">
        <f t="shared" si="1"/>
        <v>-0.23250440140845066</v>
      </c>
      <c r="I82" s="11">
        <f t="shared" si="2"/>
        <v>1.08984375</v>
      </c>
      <c r="J82" s="12">
        <f t="shared" si="3"/>
        <v>2.56</v>
      </c>
    </row>
    <row r="83" spans="2:10" ht="10.5">
      <c r="B83"/>
      <c r="C83" s="1" t="s">
        <v>54</v>
      </c>
      <c r="D83" s="11">
        <v>1250</v>
      </c>
      <c r="E83" s="11">
        <v>2.75</v>
      </c>
      <c r="F83" s="11">
        <f t="shared" si="0"/>
        <v>488.28125</v>
      </c>
      <c r="G83" s="11">
        <v>455</v>
      </c>
      <c r="H83" s="11">
        <f t="shared" si="1"/>
        <v>0.0731456043956044</v>
      </c>
      <c r="I83" s="11">
        <f t="shared" si="2"/>
        <v>488.28125000000006</v>
      </c>
      <c r="J83" s="12">
        <f t="shared" si="3"/>
        <v>2.5599999999999996</v>
      </c>
    </row>
    <row r="84" spans="2:10" ht="10.5">
      <c r="B84"/>
      <c r="C84" s="1" t="s">
        <v>55</v>
      </c>
      <c r="D84" s="11">
        <v>9.9</v>
      </c>
      <c r="E84" s="11">
        <v>1.2</v>
      </c>
      <c r="F84" s="11">
        <f t="shared" si="0"/>
        <v>3.8671875</v>
      </c>
      <c r="G84" s="11">
        <v>8.28</v>
      </c>
      <c r="H84" s="11">
        <f t="shared" si="1"/>
        <v>-0.5329483695652174</v>
      </c>
      <c r="I84" s="11">
        <f t="shared" si="2"/>
        <v>3.8671874999999996</v>
      </c>
      <c r="J84" s="12">
        <f t="shared" si="3"/>
        <v>2.5600000000000005</v>
      </c>
    </row>
    <row r="85" spans="2:10" ht="10.5">
      <c r="B85"/>
      <c r="C85" s="1" t="s">
        <v>56</v>
      </c>
      <c r="D85" s="11">
        <v>54</v>
      </c>
      <c r="E85" s="11">
        <v>1.57</v>
      </c>
      <c r="F85" s="11">
        <f t="shared" si="0"/>
        <v>21.09375</v>
      </c>
      <c r="G85" s="11">
        <v>34.4</v>
      </c>
      <c r="H85" s="11">
        <f t="shared" si="1"/>
        <v>-0.3868095930232558</v>
      </c>
      <c r="I85" s="11">
        <f t="shared" si="2"/>
        <v>21.09375</v>
      </c>
      <c r="J85" s="12">
        <f t="shared" si="3"/>
        <v>2.56</v>
      </c>
    </row>
    <row r="86" spans="2:10" ht="10.5">
      <c r="B86"/>
      <c r="C86" s="1" t="s">
        <v>57</v>
      </c>
      <c r="D86" s="11">
        <v>23.8</v>
      </c>
      <c r="E86" s="11">
        <v>3.39</v>
      </c>
      <c r="F86" s="11">
        <f t="shared" si="0"/>
        <v>9.296875</v>
      </c>
      <c r="G86" s="11">
        <v>7.02</v>
      </c>
      <c r="H86" s="11">
        <f t="shared" si="1"/>
        <v>0.3243411680911682</v>
      </c>
      <c r="I86" s="11">
        <f t="shared" si="2"/>
        <v>9.296875</v>
      </c>
      <c r="J86" s="12">
        <f t="shared" si="3"/>
        <v>2.56</v>
      </c>
    </row>
    <row r="87" spans="2:10" ht="10.5">
      <c r="B87"/>
      <c r="C87" s="1" t="s">
        <v>58</v>
      </c>
      <c r="D87" s="11">
        <v>17.5</v>
      </c>
      <c r="E87" s="11">
        <v>2.84</v>
      </c>
      <c r="F87" s="11">
        <f t="shared" si="0"/>
        <v>6.8359375</v>
      </c>
      <c r="G87" s="11">
        <v>6.17</v>
      </c>
      <c r="H87" s="11">
        <f t="shared" si="1"/>
        <v>0.10793152350081038</v>
      </c>
      <c r="I87" s="11">
        <f t="shared" si="2"/>
        <v>6.835937500000001</v>
      </c>
      <c r="J87" s="12">
        <f t="shared" si="3"/>
        <v>2.5599999999999996</v>
      </c>
    </row>
    <row r="88" spans="2:10" ht="10.5">
      <c r="B88"/>
      <c r="C88" s="1" t="s">
        <v>59</v>
      </c>
      <c r="D88" s="11">
        <v>4.95</v>
      </c>
      <c r="E88" s="11">
        <v>2.69</v>
      </c>
      <c r="F88" s="11">
        <f t="shared" si="0"/>
        <v>1.93359375</v>
      </c>
      <c r="G88" s="11">
        <v>1.84</v>
      </c>
      <c r="H88" s="11">
        <f t="shared" si="1"/>
        <v>0.05086616847826082</v>
      </c>
      <c r="I88" s="11">
        <f t="shared" si="2"/>
        <v>1.9335937499999998</v>
      </c>
      <c r="J88" s="12">
        <f t="shared" si="3"/>
        <v>2.5600000000000005</v>
      </c>
    </row>
    <row r="89" spans="2:10" ht="10.5">
      <c r="B89"/>
      <c r="C89" s="1" t="s">
        <v>60</v>
      </c>
      <c r="D89" s="11">
        <v>10.2</v>
      </c>
      <c r="E89" s="11">
        <v>1.32</v>
      </c>
      <c r="F89" s="11">
        <f t="shared" si="0"/>
        <v>3.9843749999999996</v>
      </c>
      <c r="G89" s="11">
        <v>7.75</v>
      </c>
      <c r="H89" s="11">
        <f t="shared" si="1"/>
        <v>-0.4858870967741936</v>
      </c>
      <c r="I89" s="11">
        <f t="shared" si="2"/>
        <v>3.9843749999999996</v>
      </c>
      <c r="J89" s="12">
        <f t="shared" si="3"/>
        <v>2.56</v>
      </c>
    </row>
    <row r="90" spans="2:10" ht="10.5">
      <c r="B90"/>
      <c r="C90" s="1" t="s">
        <v>61</v>
      </c>
      <c r="D90" s="11">
        <v>259</v>
      </c>
      <c r="E90" s="11">
        <v>1.22</v>
      </c>
      <c r="F90" s="11">
        <f t="shared" si="0"/>
        <v>101.171875</v>
      </c>
      <c r="G90" s="11">
        <v>213</v>
      </c>
      <c r="H90" s="11">
        <f t="shared" si="1"/>
        <v>-0.5250146713615024</v>
      </c>
      <c r="I90" s="11">
        <f t="shared" si="2"/>
        <v>101.171875</v>
      </c>
      <c r="J90" s="12">
        <f t="shared" si="3"/>
        <v>2.56</v>
      </c>
    </row>
    <row r="91" spans="2:10" ht="10.5">
      <c r="B91"/>
      <c r="C91" s="1" t="s">
        <v>62</v>
      </c>
      <c r="D91" s="11">
        <v>9900</v>
      </c>
      <c r="E91" s="11">
        <v>1.16</v>
      </c>
      <c r="F91" s="11">
        <f t="shared" si="0"/>
        <v>3867.1875</v>
      </c>
      <c r="G91" s="11">
        <v>8500</v>
      </c>
      <c r="H91" s="11">
        <f t="shared" si="1"/>
        <v>-0.5450367647058824</v>
      </c>
      <c r="I91" s="11">
        <f t="shared" si="2"/>
        <v>3867.1875</v>
      </c>
      <c r="J91" s="12">
        <f t="shared" si="3"/>
        <v>2.56</v>
      </c>
    </row>
    <row r="92" spans="2:10" ht="10.5">
      <c r="B92"/>
      <c r="C92" s="1" t="s">
        <v>63</v>
      </c>
      <c r="D92" s="11">
        <v>12.5</v>
      </c>
      <c r="E92" s="11">
        <v>3.38</v>
      </c>
      <c r="F92" s="11">
        <f t="shared" si="0"/>
        <v>4.8828125</v>
      </c>
      <c r="G92" s="11">
        <v>3.7</v>
      </c>
      <c r="H92" s="11">
        <f t="shared" si="1"/>
        <v>0.319679054054054</v>
      </c>
      <c r="I92" s="11">
        <f t="shared" si="2"/>
        <v>4.8828125</v>
      </c>
      <c r="J92" s="12">
        <f t="shared" si="3"/>
        <v>2.56</v>
      </c>
    </row>
    <row r="93" spans="2:10" ht="10.5">
      <c r="B93"/>
      <c r="C93" s="1" t="s">
        <v>64</v>
      </c>
      <c r="D93" s="11">
        <v>4500</v>
      </c>
      <c r="E93" s="11">
        <v>2.47</v>
      </c>
      <c r="F93" s="11">
        <f t="shared" si="0"/>
        <v>1757.8125</v>
      </c>
      <c r="G93" s="11">
        <v>1818</v>
      </c>
      <c r="H93" s="11">
        <f t="shared" si="1"/>
        <v>-0.03310643564356436</v>
      </c>
      <c r="I93" s="11">
        <f t="shared" si="2"/>
        <v>1757.8125</v>
      </c>
      <c r="J93" s="12">
        <f t="shared" si="3"/>
        <v>2.56</v>
      </c>
    </row>
    <row r="94" spans="2:10" ht="10.5">
      <c r="B94"/>
      <c r="C94" s="1" t="s">
        <v>65</v>
      </c>
      <c r="D94" s="11">
        <v>280</v>
      </c>
      <c r="E94" s="11">
        <v>2.08</v>
      </c>
      <c r="F94" s="11">
        <f t="shared" si="0"/>
        <v>109.375</v>
      </c>
      <c r="G94" s="11">
        <v>135</v>
      </c>
      <c r="H94" s="11">
        <f t="shared" si="1"/>
        <v>-0.18981481481481483</v>
      </c>
      <c r="I94" s="11">
        <f t="shared" si="2"/>
        <v>109.37499999999999</v>
      </c>
      <c r="J94" s="12">
        <f t="shared" si="3"/>
        <v>2.5600000000000005</v>
      </c>
    </row>
    <row r="95" spans="2:10" ht="10.5">
      <c r="B95"/>
      <c r="C95" s="1" t="s">
        <v>66</v>
      </c>
      <c r="D95" s="11">
        <v>4.3</v>
      </c>
      <c r="E95" s="11">
        <v>1.16</v>
      </c>
      <c r="F95" s="11">
        <f t="shared" si="0"/>
        <v>1.6796875</v>
      </c>
      <c r="G95" s="11">
        <v>3.72</v>
      </c>
      <c r="H95" s="11">
        <f t="shared" si="1"/>
        <v>-0.5484711021505376</v>
      </c>
      <c r="I95" s="11">
        <f t="shared" si="2"/>
        <v>1.6796875000000002</v>
      </c>
      <c r="J95" s="12">
        <f t="shared" si="3"/>
        <v>2.5599999999999996</v>
      </c>
    </row>
    <row r="96" spans="2:10" ht="10.5">
      <c r="B96"/>
      <c r="C96" s="1" t="s">
        <v>67</v>
      </c>
      <c r="D96" s="11">
        <v>17.9</v>
      </c>
      <c r="E96" s="11">
        <v>2.1</v>
      </c>
      <c r="F96" s="11">
        <f t="shared" si="0"/>
        <v>6.992187499999999</v>
      </c>
      <c r="G96" s="11">
        <v>8.54</v>
      </c>
      <c r="H96" s="11">
        <f t="shared" si="1"/>
        <v>-0.18124268149882905</v>
      </c>
      <c r="I96" s="11">
        <f t="shared" si="2"/>
        <v>6.992187499999999</v>
      </c>
      <c r="J96" s="12">
        <f t="shared" si="3"/>
        <v>2.56</v>
      </c>
    </row>
    <row r="97" spans="2:10" ht="10.5">
      <c r="B97"/>
      <c r="C97" s="1" t="s">
        <v>68</v>
      </c>
      <c r="D97" s="11">
        <v>5.45</v>
      </c>
      <c r="E97" s="11">
        <v>2.63</v>
      </c>
      <c r="F97" s="11">
        <f t="shared" si="0"/>
        <v>2.12890625</v>
      </c>
      <c r="G97" s="11">
        <v>2.07</v>
      </c>
      <c r="H97" s="11">
        <f t="shared" si="1"/>
        <v>0.028457125603864812</v>
      </c>
      <c r="I97" s="11">
        <f t="shared" si="2"/>
        <v>2.12890625</v>
      </c>
      <c r="J97" s="12">
        <f t="shared" si="3"/>
        <v>2.56</v>
      </c>
    </row>
    <row r="98" spans="2:10" ht="10.5">
      <c r="B98"/>
      <c r="C98" s="1" t="s">
        <v>69</v>
      </c>
      <c r="D98" s="11">
        <v>3.45</v>
      </c>
      <c r="E98" s="11">
        <v>1.9</v>
      </c>
      <c r="F98" s="11">
        <f t="shared" si="0"/>
        <v>1.34765625</v>
      </c>
      <c r="G98" s="11">
        <v>1.82</v>
      </c>
      <c r="H98" s="11">
        <f t="shared" si="1"/>
        <v>-0.259529532967033</v>
      </c>
      <c r="I98" s="11">
        <f t="shared" si="2"/>
        <v>1.3476562499999998</v>
      </c>
      <c r="J98" s="12">
        <f t="shared" si="3"/>
        <v>2.5600000000000005</v>
      </c>
    </row>
    <row r="99" spans="2:10" ht="10.5">
      <c r="B99"/>
      <c r="C99" s="1" t="s">
        <v>70</v>
      </c>
      <c r="D99" s="11">
        <v>5.3</v>
      </c>
      <c r="E99" s="11">
        <v>1.53</v>
      </c>
      <c r="F99" s="11">
        <f t="shared" si="0"/>
        <v>2.0703125</v>
      </c>
      <c r="G99" s="11">
        <v>3.46</v>
      </c>
      <c r="H99" s="11">
        <f t="shared" si="1"/>
        <v>-0.4016437861271676</v>
      </c>
      <c r="I99" s="11">
        <f t="shared" si="2"/>
        <v>2.0703125000000004</v>
      </c>
      <c r="J99" s="12">
        <f t="shared" si="3"/>
        <v>2.559999999999999</v>
      </c>
    </row>
    <row r="100" spans="2:10" ht="10.5">
      <c r="B100"/>
      <c r="C100" s="1" t="s">
        <v>71</v>
      </c>
      <c r="D100" s="11">
        <v>12000</v>
      </c>
      <c r="E100" s="11">
        <v>2</v>
      </c>
      <c r="F100" s="11">
        <f t="shared" si="0"/>
        <v>4687.5</v>
      </c>
      <c r="G100" s="11">
        <v>5999</v>
      </c>
      <c r="H100" s="11">
        <f t="shared" si="1"/>
        <v>-0.21861976996166027</v>
      </c>
      <c r="I100" s="11">
        <f t="shared" si="2"/>
        <v>4687.5</v>
      </c>
      <c r="J100" s="12">
        <f t="shared" si="3"/>
        <v>2.56</v>
      </c>
    </row>
    <row r="101" spans="2:10" ht="10.5">
      <c r="B101"/>
      <c r="C101" s="1" t="s">
        <v>72</v>
      </c>
      <c r="D101" s="11">
        <v>3</v>
      </c>
      <c r="E101" s="11">
        <v>1.85</v>
      </c>
      <c r="F101" s="11">
        <f t="shared" si="0"/>
        <v>1.171875</v>
      </c>
      <c r="G101" s="11">
        <v>1.62</v>
      </c>
      <c r="H101" s="11">
        <f t="shared" si="1"/>
        <v>-0.2766203703703704</v>
      </c>
      <c r="I101" s="11">
        <f t="shared" si="2"/>
        <v>1.171875</v>
      </c>
      <c r="J101" s="12">
        <f t="shared" si="3"/>
        <v>2.56</v>
      </c>
    </row>
    <row r="102" spans="2:10" ht="10.5">
      <c r="B102"/>
      <c r="C102" s="1" t="s">
        <v>73</v>
      </c>
      <c r="D102" s="11">
        <v>8</v>
      </c>
      <c r="E102" s="11">
        <v>1.59</v>
      </c>
      <c r="F102" s="11">
        <f t="shared" si="0"/>
        <v>3.125</v>
      </c>
      <c r="G102" s="11">
        <v>5.04</v>
      </c>
      <c r="H102" s="11">
        <f t="shared" si="1"/>
        <v>-0.37996031746031744</v>
      </c>
      <c r="I102" s="11">
        <f t="shared" si="2"/>
        <v>3.125</v>
      </c>
      <c r="J102" s="12">
        <f t="shared" si="3"/>
        <v>2.56</v>
      </c>
    </row>
    <row r="103" spans="2:10" ht="10.5">
      <c r="B103"/>
      <c r="C103" s="1" t="s">
        <v>74</v>
      </c>
      <c r="D103" s="11">
        <v>2600</v>
      </c>
      <c r="E103" s="11">
        <v>1.76</v>
      </c>
      <c r="F103" s="11">
        <f t="shared" si="0"/>
        <v>1015.625</v>
      </c>
      <c r="G103" s="11">
        <v>1474</v>
      </c>
      <c r="H103" s="11">
        <f t="shared" si="1"/>
        <v>-0.31097354138398914</v>
      </c>
      <c r="I103" s="11">
        <f t="shared" si="2"/>
        <v>1015.625</v>
      </c>
      <c r="J103" s="12">
        <f t="shared" si="3"/>
        <v>2.56</v>
      </c>
    </row>
    <row r="104" spans="2:10" ht="10.5">
      <c r="B104"/>
      <c r="C104" s="1" t="s">
        <v>75</v>
      </c>
      <c r="D104" s="11">
        <v>375</v>
      </c>
      <c r="E104" s="11">
        <v>2.4</v>
      </c>
      <c r="F104" s="11">
        <f t="shared" si="0"/>
        <v>146.484375</v>
      </c>
      <c r="G104" s="11">
        <v>156</v>
      </c>
      <c r="H104" s="11">
        <f t="shared" si="1"/>
        <v>-0.06099759615384615</v>
      </c>
      <c r="I104" s="11">
        <f t="shared" si="2"/>
        <v>146.484375</v>
      </c>
      <c r="J104" s="12">
        <f t="shared" si="3"/>
        <v>2.56</v>
      </c>
    </row>
    <row r="105" spans="2:10" ht="10.5">
      <c r="B105"/>
      <c r="C105" s="1" t="s">
        <v>76</v>
      </c>
      <c r="D105" s="11">
        <v>24</v>
      </c>
      <c r="E105" s="11">
        <v>3</v>
      </c>
      <c r="F105" s="11">
        <f t="shared" si="0"/>
        <v>9.375</v>
      </c>
      <c r="G105" s="11">
        <v>8</v>
      </c>
      <c r="H105" s="11">
        <f t="shared" si="1"/>
        <v>0.171875</v>
      </c>
      <c r="I105" s="11">
        <f t="shared" si="2"/>
        <v>9.375</v>
      </c>
      <c r="J105" s="12">
        <f t="shared" si="3"/>
        <v>2.56</v>
      </c>
    </row>
    <row r="106" spans="2:10" ht="10.5">
      <c r="B106"/>
      <c r="C106" s="1" t="s">
        <v>77</v>
      </c>
      <c r="D106" s="11">
        <v>5.9</v>
      </c>
      <c r="E106" s="11">
        <v>3.87</v>
      </c>
      <c r="F106" s="11">
        <f t="shared" si="0"/>
        <v>2.3046875</v>
      </c>
      <c r="G106" s="11">
        <v>1.52</v>
      </c>
      <c r="H106" s="11">
        <f t="shared" si="1"/>
        <v>0.5162417763157895</v>
      </c>
      <c r="I106" s="11">
        <f t="shared" si="2"/>
        <v>2.3046875</v>
      </c>
      <c r="J106" s="12">
        <f t="shared" si="3"/>
        <v>2.56</v>
      </c>
    </row>
    <row r="107" spans="2:10" ht="10.5">
      <c r="B107"/>
      <c r="C107" s="1" t="s">
        <v>78</v>
      </c>
      <c r="D107" s="11">
        <v>68</v>
      </c>
      <c r="E107" s="11">
        <v>2.06</v>
      </c>
      <c r="F107" s="11">
        <f t="shared" si="0"/>
        <v>26.5625</v>
      </c>
      <c r="G107" s="11">
        <v>33</v>
      </c>
      <c r="H107" s="11">
        <f t="shared" si="1"/>
        <v>-0.19507575757575757</v>
      </c>
      <c r="I107" s="11">
        <f t="shared" si="2"/>
        <v>26.5625</v>
      </c>
      <c r="J107" s="12">
        <f t="shared" si="3"/>
        <v>2.56</v>
      </c>
    </row>
    <row r="108" spans="2:10" ht="12" thickBot="1">
      <c r="B108"/>
      <c r="C108" s="1" t="s">
        <v>79</v>
      </c>
      <c r="D108" s="13">
        <v>52</v>
      </c>
      <c r="E108" s="13">
        <v>1.3</v>
      </c>
      <c r="F108" s="13">
        <f t="shared" si="0"/>
        <v>20.3125</v>
      </c>
      <c r="G108" s="13">
        <v>40</v>
      </c>
      <c r="H108" s="13">
        <f t="shared" si="1"/>
        <v>-0.4921875</v>
      </c>
      <c r="I108" s="13">
        <f t="shared" si="2"/>
        <v>20.3125</v>
      </c>
      <c r="J108" s="14">
        <f t="shared" si="3"/>
        <v>2.56</v>
      </c>
    </row>
    <row r="113" s="30" customFormat="1" ht="0.75" customHeight="1"/>
    <row r="114" spans="2:11" s="30" customFormat="1" ht="0.75" customHeight="1">
      <c r="B114" s="31"/>
      <c r="C114" s="31"/>
      <c r="D114" s="31"/>
      <c r="E114" s="32" t="s">
        <v>28</v>
      </c>
      <c r="F114" s="32" t="s">
        <v>30</v>
      </c>
      <c r="G114" s="32" t="s">
        <v>29</v>
      </c>
      <c r="H114" s="32" t="s">
        <v>31</v>
      </c>
      <c r="I114" s="32" t="s">
        <v>25</v>
      </c>
      <c r="J114" s="32" t="s">
        <v>27</v>
      </c>
      <c r="K114" s="32" t="s">
        <v>26</v>
      </c>
    </row>
    <row r="115" spans="2:11" s="30" customFormat="1" ht="0.75" customHeight="1">
      <c r="B115" s="31"/>
      <c r="C115" s="31"/>
      <c r="D115" s="31"/>
      <c r="E115" s="33" t="s">
        <v>35</v>
      </c>
      <c r="F115" s="33" t="s">
        <v>37</v>
      </c>
      <c r="G115" s="33" t="s">
        <v>36</v>
      </c>
      <c r="H115" s="33" t="s">
        <v>38</v>
      </c>
      <c r="I115" s="33" t="s">
        <v>32</v>
      </c>
      <c r="J115" s="33" t="s">
        <v>34</v>
      </c>
      <c r="K115" s="31" t="s">
        <v>33</v>
      </c>
    </row>
    <row r="116" spans="2:11" s="30" customFormat="1" ht="0.75" customHeight="1">
      <c r="B116" s="31"/>
      <c r="C116" s="31" t="s">
        <v>80</v>
      </c>
      <c r="D116" s="31" t="s">
        <v>80</v>
      </c>
      <c r="E116" s="33" t="s">
        <v>42</v>
      </c>
      <c r="F116" s="33" t="s">
        <v>44</v>
      </c>
      <c r="G116" s="33" t="s">
        <v>43</v>
      </c>
      <c r="H116" s="33" t="s">
        <v>45</v>
      </c>
      <c r="I116" s="33" t="s">
        <v>39</v>
      </c>
      <c r="J116" s="33" t="s">
        <v>41</v>
      </c>
      <c r="K116" s="31" t="s">
        <v>40</v>
      </c>
    </row>
    <row r="117" spans="2:11" s="30" customFormat="1" ht="0.75" customHeight="1">
      <c r="B117" s="31" t="s">
        <v>46</v>
      </c>
      <c r="C117" s="34"/>
      <c r="D117" s="34">
        <v>1</v>
      </c>
      <c r="E117" s="35">
        <v>1</v>
      </c>
      <c r="F117" s="35">
        <v>1</v>
      </c>
      <c r="I117" s="35">
        <v>2.56</v>
      </c>
      <c r="K117" s="35">
        <v>2.56</v>
      </c>
    </row>
    <row r="118" spans="2:11" s="30" customFormat="1" ht="0.75" customHeight="1">
      <c r="B118" s="31" t="s">
        <v>77</v>
      </c>
      <c r="C118" s="34">
        <f aca="true" t="shared" si="4" ref="C118:C150">1/D118</f>
        <v>1.5162417763157894</v>
      </c>
      <c r="D118" s="34">
        <f aca="true" t="shared" si="5" ref="D118:D150">E118/F118</f>
        <v>0.6595254237288136</v>
      </c>
      <c r="E118" s="35">
        <v>1.52</v>
      </c>
      <c r="F118" s="35">
        <f aca="true" t="shared" si="6" ref="F118:F150">E118*(1+G118)</f>
        <v>2.3046875</v>
      </c>
      <c r="G118" s="35">
        <f aca="true" t="shared" si="7" ref="G118:G150">(J118-E118)/E118</f>
        <v>0.5162417763157895</v>
      </c>
      <c r="H118" s="34">
        <f aca="true" t="shared" si="8" ref="H118:H150">I118/F118</f>
        <v>2.56</v>
      </c>
      <c r="I118" s="35">
        <v>5.9</v>
      </c>
      <c r="J118" s="35">
        <f aca="true" t="shared" si="9" ref="J118:J150">I118/$D$75</f>
        <v>2.3046875</v>
      </c>
      <c r="K118" s="35">
        <v>3.87</v>
      </c>
    </row>
    <row r="119" spans="2:11" s="30" customFormat="1" ht="0.75" customHeight="1">
      <c r="B119" s="31" t="s">
        <v>57</v>
      </c>
      <c r="C119" s="34">
        <f t="shared" si="4"/>
        <v>1.324341168091168</v>
      </c>
      <c r="D119" s="34">
        <f t="shared" si="5"/>
        <v>0.7550924369747899</v>
      </c>
      <c r="E119" s="35">
        <v>7.02</v>
      </c>
      <c r="F119" s="35">
        <f t="shared" si="6"/>
        <v>9.296875</v>
      </c>
      <c r="G119" s="35">
        <f t="shared" si="7"/>
        <v>0.3243411680911682</v>
      </c>
      <c r="H119" s="34">
        <f t="shared" si="8"/>
        <v>2.56</v>
      </c>
      <c r="I119" s="35">
        <v>23.8</v>
      </c>
      <c r="J119" s="35">
        <f t="shared" si="9"/>
        <v>9.296875</v>
      </c>
      <c r="K119" s="35">
        <v>3.39</v>
      </c>
    </row>
    <row r="120" spans="2:11" s="30" customFormat="1" ht="0.75" customHeight="1">
      <c r="B120" s="31" t="s">
        <v>63</v>
      </c>
      <c r="C120" s="34">
        <f t="shared" si="4"/>
        <v>1.3196790540540542</v>
      </c>
      <c r="D120" s="34">
        <f t="shared" si="5"/>
        <v>0.75776</v>
      </c>
      <c r="E120" s="35">
        <v>3.7</v>
      </c>
      <c r="F120" s="35">
        <f t="shared" si="6"/>
        <v>4.8828125</v>
      </c>
      <c r="G120" s="35">
        <f t="shared" si="7"/>
        <v>0.319679054054054</v>
      </c>
      <c r="H120" s="34">
        <f t="shared" si="8"/>
        <v>2.56</v>
      </c>
      <c r="I120" s="35">
        <v>12.5</v>
      </c>
      <c r="J120" s="35">
        <f t="shared" si="9"/>
        <v>4.8828125</v>
      </c>
      <c r="K120" s="35">
        <v>3.38</v>
      </c>
    </row>
    <row r="121" spans="2:11" s="30" customFormat="1" ht="0.75" customHeight="1">
      <c r="B121" s="31" t="s">
        <v>52</v>
      </c>
      <c r="C121" s="34">
        <f t="shared" si="4"/>
        <v>1.193125</v>
      </c>
      <c r="D121" s="34">
        <f t="shared" si="5"/>
        <v>0.8381351492928234</v>
      </c>
      <c r="E121" s="35">
        <v>0.6024096385542169</v>
      </c>
      <c r="F121" s="35">
        <f t="shared" si="6"/>
        <v>0.7187500000000001</v>
      </c>
      <c r="G121" s="35">
        <f t="shared" si="7"/>
        <v>0.1931249999999999</v>
      </c>
      <c r="H121" s="34">
        <f t="shared" si="8"/>
        <v>2.5599999999999996</v>
      </c>
      <c r="I121" s="35">
        <v>1.84</v>
      </c>
      <c r="J121" s="35">
        <f t="shared" si="9"/>
        <v>0.71875</v>
      </c>
      <c r="K121" s="35">
        <v>3.05</v>
      </c>
    </row>
    <row r="122" spans="2:11" s="30" customFormat="1" ht="0.75" customHeight="1">
      <c r="B122" s="31" t="s">
        <v>76</v>
      </c>
      <c r="C122" s="34">
        <f t="shared" si="4"/>
        <v>1.171875</v>
      </c>
      <c r="D122" s="34">
        <f t="shared" si="5"/>
        <v>0.8533333333333334</v>
      </c>
      <c r="E122" s="35">
        <v>8</v>
      </c>
      <c r="F122" s="35">
        <f t="shared" si="6"/>
        <v>9.375</v>
      </c>
      <c r="G122" s="35">
        <f t="shared" si="7"/>
        <v>0.171875</v>
      </c>
      <c r="H122" s="34">
        <f t="shared" si="8"/>
        <v>2.56</v>
      </c>
      <c r="I122" s="35">
        <v>24</v>
      </c>
      <c r="J122" s="35">
        <f t="shared" si="9"/>
        <v>9.375</v>
      </c>
      <c r="K122" s="35">
        <v>3</v>
      </c>
    </row>
    <row r="123" spans="2:11" s="30" customFormat="1" ht="0.75" customHeight="1">
      <c r="B123" s="31" t="s">
        <v>50</v>
      </c>
      <c r="C123" s="34">
        <f t="shared" si="4"/>
        <v>1.1204769736842106</v>
      </c>
      <c r="D123" s="34">
        <f t="shared" si="5"/>
        <v>0.8924770642201835</v>
      </c>
      <c r="E123" s="35">
        <v>38</v>
      </c>
      <c r="F123" s="35">
        <f t="shared" si="6"/>
        <v>42.578125</v>
      </c>
      <c r="G123" s="35">
        <f t="shared" si="7"/>
        <v>0.12047697368421052</v>
      </c>
      <c r="H123" s="34">
        <f t="shared" si="8"/>
        <v>2.56</v>
      </c>
      <c r="I123" s="35">
        <v>109</v>
      </c>
      <c r="J123" s="35">
        <f t="shared" si="9"/>
        <v>42.578125</v>
      </c>
      <c r="K123" s="35">
        <v>2.87</v>
      </c>
    </row>
    <row r="124" spans="2:11" s="30" customFormat="1" ht="0.75" customHeight="1">
      <c r="B124" s="31" t="s">
        <v>58</v>
      </c>
      <c r="C124" s="34">
        <f t="shared" si="4"/>
        <v>1.1079315235008105</v>
      </c>
      <c r="D124" s="34">
        <f t="shared" si="5"/>
        <v>0.902582857142857</v>
      </c>
      <c r="E124" s="35">
        <v>6.17</v>
      </c>
      <c r="F124" s="35">
        <f t="shared" si="6"/>
        <v>6.835937500000001</v>
      </c>
      <c r="G124" s="35">
        <f t="shared" si="7"/>
        <v>0.10793152350081038</v>
      </c>
      <c r="H124" s="34">
        <f t="shared" si="8"/>
        <v>2.5599999999999996</v>
      </c>
      <c r="I124" s="35">
        <v>17.5</v>
      </c>
      <c r="J124" s="35">
        <f t="shared" si="9"/>
        <v>6.8359375</v>
      </c>
      <c r="K124" s="35">
        <v>2.84</v>
      </c>
    </row>
    <row r="125" spans="2:11" s="30" customFormat="1" ht="0.75" customHeight="1">
      <c r="B125" s="31" t="s">
        <v>54</v>
      </c>
      <c r="C125" s="34">
        <f t="shared" si="4"/>
        <v>1.0731456043956045</v>
      </c>
      <c r="D125" s="34">
        <f t="shared" si="5"/>
        <v>0.9318399999999999</v>
      </c>
      <c r="E125" s="35">
        <v>455</v>
      </c>
      <c r="F125" s="35">
        <f t="shared" si="6"/>
        <v>488.28125000000006</v>
      </c>
      <c r="G125" s="35">
        <f t="shared" si="7"/>
        <v>0.0731456043956044</v>
      </c>
      <c r="H125" s="34">
        <f t="shared" si="8"/>
        <v>2.5599999999999996</v>
      </c>
      <c r="I125" s="35">
        <v>1250</v>
      </c>
      <c r="J125" s="35">
        <f t="shared" si="9"/>
        <v>488.28125</v>
      </c>
      <c r="K125" s="35">
        <v>2.75</v>
      </c>
    </row>
    <row r="126" spans="2:11" s="30" customFormat="1" ht="0.75" customHeight="1">
      <c r="B126" s="31" t="s">
        <v>51</v>
      </c>
      <c r="C126" s="34">
        <f t="shared" si="4"/>
        <v>1.0622258771929824</v>
      </c>
      <c r="D126" s="34">
        <f t="shared" si="5"/>
        <v>0.9414193548387098</v>
      </c>
      <c r="E126" s="35">
        <v>1.14</v>
      </c>
      <c r="F126" s="35">
        <f t="shared" si="6"/>
        <v>1.2109374999999998</v>
      </c>
      <c r="G126" s="35">
        <f t="shared" si="7"/>
        <v>0.062225877192982545</v>
      </c>
      <c r="H126" s="34">
        <f t="shared" si="8"/>
        <v>2.5600000000000005</v>
      </c>
      <c r="I126" s="35">
        <v>3.1</v>
      </c>
      <c r="J126" s="35">
        <f t="shared" si="9"/>
        <v>1.2109375</v>
      </c>
      <c r="K126" s="35">
        <v>2.72</v>
      </c>
    </row>
    <row r="127" spans="2:11" s="30" customFormat="1" ht="0.75" customHeight="1">
      <c r="B127" s="31" t="s">
        <v>59</v>
      </c>
      <c r="C127" s="34">
        <f t="shared" si="4"/>
        <v>1.0508661684782608</v>
      </c>
      <c r="D127" s="34">
        <f t="shared" si="5"/>
        <v>0.9515959595959598</v>
      </c>
      <c r="E127" s="35">
        <v>1.84</v>
      </c>
      <c r="F127" s="35">
        <f t="shared" si="6"/>
        <v>1.9335937499999998</v>
      </c>
      <c r="G127" s="35">
        <f t="shared" si="7"/>
        <v>0.05086616847826082</v>
      </c>
      <c r="H127" s="34">
        <f t="shared" si="8"/>
        <v>2.5600000000000005</v>
      </c>
      <c r="I127" s="35">
        <v>4.95</v>
      </c>
      <c r="J127" s="35">
        <f t="shared" si="9"/>
        <v>1.93359375</v>
      </c>
      <c r="K127" s="35">
        <v>2.69</v>
      </c>
    </row>
    <row r="128" spans="2:11" s="30" customFormat="1" ht="0.75" customHeight="1">
      <c r="B128" s="31" t="s">
        <v>68</v>
      </c>
      <c r="C128" s="34">
        <f t="shared" si="4"/>
        <v>1.0284571256038648</v>
      </c>
      <c r="D128" s="34">
        <f t="shared" si="5"/>
        <v>0.9723302752293578</v>
      </c>
      <c r="E128" s="35">
        <v>2.07</v>
      </c>
      <c r="F128" s="35">
        <f t="shared" si="6"/>
        <v>2.12890625</v>
      </c>
      <c r="G128" s="35">
        <f t="shared" si="7"/>
        <v>0.028457125603864812</v>
      </c>
      <c r="H128" s="34">
        <f t="shared" si="8"/>
        <v>2.56</v>
      </c>
      <c r="I128" s="35">
        <v>5.45</v>
      </c>
      <c r="J128" s="35">
        <f t="shared" si="9"/>
        <v>2.12890625</v>
      </c>
      <c r="K128" s="35">
        <v>2.63</v>
      </c>
    </row>
    <row r="129" spans="2:11" s="30" customFormat="1" ht="0.75" customHeight="1">
      <c r="B129" s="31" t="s">
        <v>49</v>
      </c>
      <c r="C129" s="34">
        <f t="shared" si="4"/>
        <v>1.0247878086419753</v>
      </c>
      <c r="D129" s="34">
        <f t="shared" si="5"/>
        <v>0.9758117647058824</v>
      </c>
      <c r="E129" s="35">
        <v>12.96</v>
      </c>
      <c r="F129" s="35">
        <f t="shared" si="6"/>
        <v>13.28125</v>
      </c>
      <c r="G129" s="35">
        <f t="shared" si="7"/>
        <v>0.024787808641975242</v>
      </c>
      <c r="H129" s="34">
        <f t="shared" si="8"/>
        <v>2.56</v>
      </c>
      <c r="I129" s="35">
        <v>34</v>
      </c>
      <c r="J129" s="35">
        <f t="shared" si="9"/>
        <v>13.28125</v>
      </c>
      <c r="K129" s="35">
        <v>2.62</v>
      </c>
    </row>
    <row r="130" spans="2:11" s="30" customFormat="1" ht="0.75" customHeight="1">
      <c r="B130" s="31" t="s">
        <v>47</v>
      </c>
      <c r="C130" s="34">
        <f t="shared" si="4"/>
        <v>0.9765625</v>
      </c>
      <c r="D130" s="34">
        <f t="shared" si="5"/>
        <v>1.024</v>
      </c>
      <c r="E130" s="35">
        <v>1</v>
      </c>
      <c r="F130" s="35">
        <f t="shared" si="6"/>
        <v>0.9765625</v>
      </c>
      <c r="G130" s="35">
        <f t="shared" si="7"/>
        <v>-0.0234375</v>
      </c>
      <c r="H130" s="34">
        <f t="shared" si="8"/>
        <v>2.56</v>
      </c>
      <c r="I130" s="35">
        <v>2.5</v>
      </c>
      <c r="J130" s="35">
        <f t="shared" si="9"/>
        <v>0.9765625</v>
      </c>
      <c r="K130" s="35">
        <v>2.5</v>
      </c>
    </row>
    <row r="131" spans="2:11" s="30" customFormat="1" ht="0.75" customHeight="1">
      <c r="B131" s="31" t="s">
        <v>64</v>
      </c>
      <c r="C131" s="34">
        <f t="shared" si="4"/>
        <v>0.9668935643564356</v>
      </c>
      <c r="D131" s="34">
        <f t="shared" si="5"/>
        <v>1.03424</v>
      </c>
      <c r="E131" s="35">
        <v>1818</v>
      </c>
      <c r="F131" s="35">
        <f t="shared" si="6"/>
        <v>1757.8125</v>
      </c>
      <c r="G131" s="35">
        <f t="shared" si="7"/>
        <v>-0.03310643564356436</v>
      </c>
      <c r="H131" s="34">
        <f t="shared" si="8"/>
        <v>2.56</v>
      </c>
      <c r="I131" s="35">
        <v>4500</v>
      </c>
      <c r="J131" s="35">
        <f t="shared" si="9"/>
        <v>1757.8125</v>
      </c>
      <c r="K131" s="35">
        <v>2.47</v>
      </c>
    </row>
    <row r="132" spans="2:11" s="30" customFormat="1" ht="0.75" customHeight="1">
      <c r="B132" s="31" t="s">
        <v>75</v>
      </c>
      <c r="C132" s="34">
        <f t="shared" si="4"/>
        <v>0.939002403846154</v>
      </c>
      <c r="D132" s="34">
        <f t="shared" si="5"/>
        <v>1.06496</v>
      </c>
      <c r="E132" s="35">
        <v>156</v>
      </c>
      <c r="F132" s="35">
        <f t="shared" si="6"/>
        <v>146.484375</v>
      </c>
      <c r="G132" s="35">
        <f t="shared" si="7"/>
        <v>-0.06099759615384615</v>
      </c>
      <c r="H132" s="34">
        <f t="shared" si="8"/>
        <v>2.56</v>
      </c>
      <c r="I132" s="35">
        <v>375</v>
      </c>
      <c r="J132" s="35">
        <f t="shared" si="9"/>
        <v>146.484375</v>
      </c>
      <c r="K132" s="35">
        <v>2.4</v>
      </c>
    </row>
    <row r="133" spans="2:11" s="30" customFormat="1" ht="0.75" customHeight="1">
      <c r="B133" s="31" t="s">
        <v>67</v>
      </c>
      <c r="C133" s="34">
        <f t="shared" si="4"/>
        <v>0.818757318501171</v>
      </c>
      <c r="D133" s="34">
        <f t="shared" si="5"/>
        <v>1.2213631284916202</v>
      </c>
      <c r="E133" s="35">
        <v>8.54</v>
      </c>
      <c r="F133" s="35">
        <f t="shared" si="6"/>
        <v>6.992187499999999</v>
      </c>
      <c r="G133" s="35">
        <f t="shared" si="7"/>
        <v>-0.18124268149882905</v>
      </c>
      <c r="H133" s="34">
        <f t="shared" si="8"/>
        <v>2.56</v>
      </c>
      <c r="I133" s="35">
        <v>17.9</v>
      </c>
      <c r="J133" s="35">
        <f t="shared" si="9"/>
        <v>6.992187499999999</v>
      </c>
      <c r="K133" s="35">
        <v>2.1</v>
      </c>
    </row>
    <row r="134" spans="2:11" s="30" customFormat="1" ht="0.75" customHeight="1">
      <c r="B134" s="31" t="s">
        <v>65</v>
      </c>
      <c r="C134" s="34">
        <f t="shared" si="4"/>
        <v>0.8101851851851851</v>
      </c>
      <c r="D134" s="34">
        <f t="shared" si="5"/>
        <v>1.2342857142857144</v>
      </c>
      <c r="E134" s="35">
        <v>135</v>
      </c>
      <c r="F134" s="35">
        <f t="shared" si="6"/>
        <v>109.37499999999999</v>
      </c>
      <c r="G134" s="35">
        <f t="shared" si="7"/>
        <v>-0.18981481481481483</v>
      </c>
      <c r="H134" s="34">
        <f t="shared" si="8"/>
        <v>2.5600000000000005</v>
      </c>
      <c r="I134" s="35">
        <v>280</v>
      </c>
      <c r="J134" s="35">
        <f t="shared" si="9"/>
        <v>109.375</v>
      </c>
      <c r="K134" s="35">
        <v>2.08</v>
      </c>
    </row>
    <row r="135" spans="2:11" s="30" customFormat="1" ht="0.75" customHeight="1">
      <c r="B135" s="31" t="s">
        <v>78</v>
      </c>
      <c r="C135" s="34">
        <f t="shared" si="4"/>
        <v>0.8049242424242424</v>
      </c>
      <c r="D135" s="34">
        <f t="shared" si="5"/>
        <v>1.2423529411764707</v>
      </c>
      <c r="E135" s="35">
        <v>33</v>
      </c>
      <c r="F135" s="35">
        <f t="shared" si="6"/>
        <v>26.5625</v>
      </c>
      <c r="G135" s="35">
        <f t="shared" si="7"/>
        <v>-0.19507575757575757</v>
      </c>
      <c r="H135" s="34">
        <f t="shared" si="8"/>
        <v>2.56</v>
      </c>
      <c r="I135" s="35">
        <v>68</v>
      </c>
      <c r="J135" s="35">
        <f t="shared" si="9"/>
        <v>26.5625</v>
      </c>
      <c r="K135" s="35">
        <v>2.06</v>
      </c>
    </row>
    <row r="136" spans="2:11" s="30" customFormat="1" ht="0.75" customHeight="1">
      <c r="B136" s="31" t="s">
        <v>71</v>
      </c>
      <c r="C136" s="34">
        <f t="shared" si="4"/>
        <v>0.7813802300383398</v>
      </c>
      <c r="D136" s="34">
        <f t="shared" si="5"/>
        <v>1.2797866666666666</v>
      </c>
      <c r="E136" s="35">
        <v>5999</v>
      </c>
      <c r="F136" s="35">
        <f t="shared" si="6"/>
        <v>4687.5</v>
      </c>
      <c r="G136" s="35">
        <f t="shared" si="7"/>
        <v>-0.21861976996166027</v>
      </c>
      <c r="H136" s="34">
        <f t="shared" si="8"/>
        <v>2.56</v>
      </c>
      <c r="I136" s="35">
        <v>12000</v>
      </c>
      <c r="J136" s="35">
        <f t="shared" si="9"/>
        <v>4687.5</v>
      </c>
      <c r="K136" s="35">
        <v>2</v>
      </c>
    </row>
    <row r="137" spans="2:11" s="30" customFormat="1" ht="0.75" customHeight="1">
      <c r="B137" s="31" t="s">
        <v>53</v>
      </c>
      <c r="C137" s="34">
        <f t="shared" si="4"/>
        <v>0.7674955985915494</v>
      </c>
      <c r="D137" s="34">
        <f t="shared" si="5"/>
        <v>1.3029390681003583</v>
      </c>
      <c r="E137" s="35">
        <v>1.42</v>
      </c>
      <c r="F137" s="35">
        <f t="shared" si="6"/>
        <v>1.08984375</v>
      </c>
      <c r="G137" s="35">
        <f t="shared" si="7"/>
        <v>-0.23250440140845066</v>
      </c>
      <c r="H137" s="34">
        <f t="shared" si="8"/>
        <v>2.56</v>
      </c>
      <c r="I137" s="35">
        <v>2.79</v>
      </c>
      <c r="J137" s="35">
        <f t="shared" si="9"/>
        <v>1.08984375</v>
      </c>
      <c r="K137" s="35">
        <v>1.9</v>
      </c>
    </row>
    <row r="138" spans="2:11" s="30" customFormat="1" ht="0.75" customHeight="1">
      <c r="B138" s="31" t="s">
        <v>69</v>
      </c>
      <c r="C138" s="34">
        <f t="shared" si="4"/>
        <v>0.7404704670329668</v>
      </c>
      <c r="D138" s="34">
        <f t="shared" si="5"/>
        <v>1.3504927536231888</v>
      </c>
      <c r="E138" s="35">
        <v>1.82</v>
      </c>
      <c r="F138" s="35">
        <f t="shared" si="6"/>
        <v>1.3476562499999998</v>
      </c>
      <c r="G138" s="35">
        <f t="shared" si="7"/>
        <v>-0.259529532967033</v>
      </c>
      <c r="H138" s="34">
        <f t="shared" si="8"/>
        <v>2.5600000000000005</v>
      </c>
      <c r="I138" s="35">
        <v>3.45</v>
      </c>
      <c r="J138" s="35">
        <f t="shared" si="9"/>
        <v>1.34765625</v>
      </c>
      <c r="K138" s="35">
        <v>1.9</v>
      </c>
    </row>
    <row r="139" spans="2:11" s="30" customFormat="1" ht="0.75" customHeight="1">
      <c r="B139" s="31" t="s">
        <v>72</v>
      </c>
      <c r="C139" s="34">
        <f t="shared" si="4"/>
        <v>0.7233796296296295</v>
      </c>
      <c r="D139" s="34">
        <f t="shared" si="5"/>
        <v>1.3824</v>
      </c>
      <c r="E139" s="35">
        <v>1.62</v>
      </c>
      <c r="F139" s="35">
        <f t="shared" si="6"/>
        <v>1.171875</v>
      </c>
      <c r="G139" s="35">
        <f t="shared" si="7"/>
        <v>-0.2766203703703704</v>
      </c>
      <c r="H139" s="34">
        <f t="shared" si="8"/>
        <v>2.56</v>
      </c>
      <c r="I139" s="35">
        <v>3</v>
      </c>
      <c r="J139" s="35">
        <f t="shared" si="9"/>
        <v>1.171875</v>
      </c>
      <c r="K139" s="35">
        <v>1.85</v>
      </c>
    </row>
    <row r="140" spans="2:11" s="30" customFormat="1" ht="0.75" customHeight="1">
      <c r="B140" s="31" t="s">
        <v>74</v>
      </c>
      <c r="C140" s="34">
        <f t="shared" si="4"/>
        <v>0.6890264586160109</v>
      </c>
      <c r="D140" s="34">
        <f t="shared" si="5"/>
        <v>1.451323076923077</v>
      </c>
      <c r="E140" s="35">
        <v>1474</v>
      </c>
      <c r="F140" s="35">
        <f t="shared" si="6"/>
        <v>1015.625</v>
      </c>
      <c r="G140" s="35">
        <f t="shared" si="7"/>
        <v>-0.31097354138398914</v>
      </c>
      <c r="H140" s="34">
        <f t="shared" si="8"/>
        <v>2.56</v>
      </c>
      <c r="I140" s="35">
        <v>2600</v>
      </c>
      <c r="J140" s="35">
        <f t="shared" si="9"/>
        <v>1015.625</v>
      </c>
      <c r="K140" s="35">
        <v>1.76</v>
      </c>
    </row>
    <row r="141" spans="2:11" s="30" customFormat="1" ht="0.75" customHeight="1">
      <c r="B141" s="31" t="s">
        <v>48</v>
      </c>
      <c r="C141" s="34">
        <f t="shared" si="4"/>
        <v>0.6855339403973509</v>
      </c>
      <c r="D141" s="34">
        <f t="shared" si="5"/>
        <v>1.4587169811320755</v>
      </c>
      <c r="E141" s="35">
        <v>1.51</v>
      </c>
      <c r="F141" s="35">
        <f t="shared" si="6"/>
        <v>1.03515625</v>
      </c>
      <c r="G141" s="35">
        <f t="shared" si="7"/>
        <v>-0.314466059602649</v>
      </c>
      <c r="H141" s="34">
        <f t="shared" si="8"/>
        <v>2.56</v>
      </c>
      <c r="I141" s="35">
        <v>2.65</v>
      </c>
      <c r="J141" s="35">
        <f t="shared" si="9"/>
        <v>1.03515625</v>
      </c>
      <c r="K141" s="35">
        <v>1.75</v>
      </c>
    </row>
    <row r="142" spans="2:11" s="30" customFormat="1" ht="0.75" customHeight="1">
      <c r="B142" s="31" t="s">
        <v>73</v>
      </c>
      <c r="C142" s="34">
        <f t="shared" si="4"/>
        <v>0.6200396825396826</v>
      </c>
      <c r="D142" s="34">
        <f t="shared" si="5"/>
        <v>1.6128</v>
      </c>
      <c r="E142" s="35">
        <v>5.04</v>
      </c>
      <c r="F142" s="35">
        <f t="shared" si="6"/>
        <v>3.125</v>
      </c>
      <c r="G142" s="35">
        <f t="shared" si="7"/>
        <v>-0.37996031746031744</v>
      </c>
      <c r="H142" s="34">
        <f t="shared" si="8"/>
        <v>2.56</v>
      </c>
      <c r="I142" s="35">
        <v>8</v>
      </c>
      <c r="J142" s="35">
        <f t="shared" si="9"/>
        <v>3.125</v>
      </c>
      <c r="K142" s="35">
        <v>1.59</v>
      </c>
    </row>
    <row r="143" spans="2:11" s="30" customFormat="1" ht="0.75" customHeight="1">
      <c r="B143" s="31" t="s">
        <v>56</v>
      </c>
      <c r="C143" s="34">
        <f t="shared" si="4"/>
        <v>0.6131904069767442</v>
      </c>
      <c r="D143" s="34">
        <f t="shared" si="5"/>
        <v>1.6308148148148147</v>
      </c>
      <c r="E143" s="35">
        <v>34.4</v>
      </c>
      <c r="F143" s="35">
        <f t="shared" si="6"/>
        <v>21.09375</v>
      </c>
      <c r="G143" s="35">
        <f t="shared" si="7"/>
        <v>-0.3868095930232558</v>
      </c>
      <c r="H143" s="34">
        <f t="shared" si="8"/>
        <v>2.56</v>
      </c>
      <c r="I143" s="35">
        <v>54</v>
      </c>
      <c r="J143" s="35">
        <f t="shared" si="9"/>
        <v>21.09375</v>
      </c>
      <c r="K143" s="35">
        <v>1.57</v>
      </c>
    </row>
    <row r="144" spans="2:11" s="30" customFormat="1" ht="0.75" customHeight="1">
      <c r="B144" s="31" t="s">
        <v>70</v>
      </c>
      <c r="C144" s="34">
        <f t="shared" si="4"/>
        <v>0.5983562138728326</v>
      </c>
      <c r="D144" s="34">
        <f t="shared" si="5"/>
        <v>1.6712452830188675</v>
      </c>
      <c r="E144" s="35">
        <v>3.46</v>
      </c>
      <c r="F144" s="35">
        <f t="shared" si="6"/>
        <v>2.0703125000000004</v>
      </c>
      <c r="G144" s="35">
        <f t="shared" si="7"/>
        <v>-0.4016437861271676</v>
      </c>
      <c r="H144" s="34">
        <f t="shared" si="8"/>
        <v>2.559999999999999</v>
      </c>
      <c r="I144" s="35">
        <v>5.3</v>
      </c>
      <c r="J144" s="35">
        <f t="shared" si="9"/>
        <v>2.0703125</v>
      </c>
      <c r="K144" s="35">
        <v>1.53</v>
      </c>
    </row>
    <row r="145" spans="2:11" s="30" customFormat="1" ht="0.75" customHeight="1">
      <c r="B145" s="31" t="s">
        <v>60</v>
      </c>
      <c r="C145" s="34">
        <f t="shared" si="4"/>
        <v>0.5141129032258064</v>
      </c>
      <c r="D145" s="34">
        <f t="shared" si="5"/>
        <v>1.9450980392156865</v>
      </c>
      <c r="E145" s="35">
        <v>7.75</v>
      </c>
      <c r="F145" s="35">
        <f t="shared" si="6"/>
        <v>3.9843749999999996</v>
      </c>
      <c r="G145" s="35">
        <f t="shared" si="7"/>
        <v>-0.4858870967741936</v>
      </c>
      <c r="H145" s="34">
        <f t="shared" si="8"/>
        <v>2.56</v>
      </c>
      <c r="I145" s="35">
        <v>10.2</v>
      </c>
      <c r="J145" s="35">
        <f t="shared" si="9"/>
        <v>3.9843749999999996</v>
      </c>
      <c r="K145" s="35">
        <v>1.32</v>
      </c>
    </row>
    <row r="146" spans="2:11" s="30" customFormat="1" ht="0.75" customHeight="1">
      <c r="B146" s="31" t="s">
        <v>79</v>
      </c>
      <c r="C146" s="34">
        <f t="shared" si="4"/>
        <v>0.5078125</v>
      </c>
      <c r="D146" s="34">
        <f t="shared" si="5"/>
        <v>1.9692307692307693</v>
      </c>
      <c r="E146" s="35">
        <v>40</v>
      </c>
      <c r="F146" s="35">
        <f t="shared" si="6"/>
        <v>20.3125</v>
      </c>
      <c r="G146" s="35">
        <f t="shared" si="7"/>
        <v>-0.4921875</v>
      </c>
      <c r="H146" s="34">
        <f t="shared" si="8"/>
        <v>2.56</v>
      </c>
      <c r="I146" s="35">
        <v>52</v>
      </c>
      <c r="J146" s="35">
        <f t="shared" si="9"/>
        <v>20.3125</v>
      </c>
      <c r="K146" s="35">
        <v>1.3</v>
      </c>
    </row>
    <row r="147" spans="2:11" s="30" customFormat="1" ht="0.75" customHeight="1">
      <c r="B147" s="31" t="s">
        <v>61</v>
      </c>
      <c r="C147" s="34">
        <f t="shared" si="4"/>
        <v>0.47498532863849763</v>
      </c>
      <c r="D147" s="34">
        <f t="shared" si="5"/>
        <v>2.1053281853281853</v>
      </c>
      <c r="E147" s="35">
        <v>213</v>
      </c>
      <c r="F147" s="35">
        <f t="shared" si="6"/>
        <v>101.171875</v>
      </c>
      <c r="G147" s="35">
        <f t="shared" si="7"/>
        <v>-0.5250146713615024</v>
      </c>
      <c r="H147" s="34">
        <f t="shared" si="8"/>
        <v>2.56</v>
      </c>
      <c r="I147" s="35">
        <v>259</v>
      </c>
      <c r="J147" s="35">
        <f t="shared" si="9"/>
        <v>101.171875</v>
      </c>
      <c r="K147" s="35">
        <v>1.22</v>
      </c>
    </row>
    <row r="148" spans="2:11" s="30" customFormat="1" ht="0.75" customHeight="1">
      <c r="B148" s="31" t="s">
        <v>55</v>
      </c>
      <c r="C148" s="34">
        <f t="shared" si="4"/>
        <v>0.46705163043478254</v>
      </c>
      <c r="D148" s="34">
        <f t="shared" si="5"/>
        <v>2.1410909090909094</v>
      </c>
      <c r="E148" s="35">
        <v>8.28</v>
      </c>
      <c r="F148" s="35">
        <f t="shared" si="6"/>
        <v>3.8671874999999996</v>
      </c>
      <c r="G148" s="35">
        <f t="shared" si="7"/>
        <v>-0.5329483695652174</v>
      </c>
      <c r="H148" s="34">
        <f t="shared" si="8"/>
        <v>2.5600000000000005</v>
      </c>
      <c r="I148" s="35">
        <v>9.9</v>
      </c>
      <c r="J148" s="35">
        <f t="shared" si="9"/>
        <v>3.8671875</v>
      </c>
      <c r="K148" s="35">
        <v>1.2</v>
      </c>
    </row>
    <row r="149" spans="2:11" s="30" customFormat="1" ht="0.75" customHeight="1">
      <c r="B149" s="31" t="s">
        <v>62</v>
      </c>
      <c r="C149" s="34">
        <f t="shared" si="4"/>
        <v>0.45496323529411764</v>
      </c>
      <c r="D149" s="34">
        <f t="shared" si="5"/>
        <v>2.197979797979798</v>
      </c>
      <c r="E149" s="35">
        <v>8500</v>
      </c>
      <c r="F149" s="35">
        <f t="shared" si="6"/>
        <v>3867.1875</v>
      </c>
      <c r="G149" s="35">
        <f t="shared" si="7"/>
        <v>-0.5450367647058824</v>
      </c>
      <c r="H149" s="34">
        <f t="shared" si="8"/>
        <v>2.56</v>
      </c>
      <c r="I149" s="35">
        <v>9900</v>
      </c>
      <c r="J149" s="35">
        <f t="shared" si="9"/>
        <v>3867.1875</v>
      </c>
      <c r="K149" s="35">
        <v>1.16</v>
      </c>
    </row>
    <row r="150" spans="2:11" s="30" customFormat="1" ht="0.75" customHeight="1">
      <c r="B150" s="31" t="s">
        <v>66</v>
      </c>
      <c r="C150" s="34">
        <f t="shared" si="4"/>
        <v>0.4515288978494624</v>
      </c>
      <c r="D150" s="34">
        <f t="shared" si="5"/>
        <v>2.2146976744186047</v>
      </c>
      <c r="E150" s="35">
        <v>3.72</v>
      </c>
      <c r="F150" s="35">
        <f t="shared" si="6"/>
        <v>1.6796875000000002</v>
      </c>
      <c r="G150" s="35">
        <f t="shared" si="7"/>
        <v>-0.5484711021505376</v>
      </c>
      <c r="H150" s="34">
        <f t="shared" si="8"/>
        <v>2.5599999999999996</v>
      </c>
      <c r="I150" s="35">
        <v>4.3</v>
      </c>
      <c r="J150" s="35">
        <f t="shared" si="9"/>
        <v>1.6796875</v>
      </c>
      <c r="K150" s="35">
        <v>1.16</v>
      </c>
    </row>
    <row r="151" s="30" customFormat="1" ht="0.75" customHeight="1"/>
    <row r="152" s="30" customFormat="1" ht="0.75" customHeight="1"/>
    <row r="153" s="30" customFormat="1" ht="0.75" customHeight="1"/>
    <row r="154" s="30" customFormat="1" ht="0.75" customHeight="1"/>
    <row r="155" s="30" customFormat="1" ht="0.75" customHeight="1"/>
    <row r="156" s="30" customFormat="1" ht="0.75" customHeight="1"/>
    <row r="157" s="30" customFormat="1" ht="0.75" customHeight="1"/>
    <row r="158" s="30" customFormat="1" ht="0.75" customHeight="1"/>
    <row r="159" s="30" customFormat="1" ht="0.75" customHeight="1"/>
    <row r="160" s="30" customFormat="1" ht="0.75" customHeight="1"/>
    <row r="161" s="30" customFormat="1" ht="0.75" customHeight="1">
      <c r="B161" s="31"/>
    </row>
    <row r="162" s="30" customFormat="1" ht="0.75" customHeight="1">
      <c r="B162" s="31"/>
    </row>
    <row r="163" s="30" customFormat="1" ht="0.75" customHeight="1">
      <c r="B163" s="31"/>
    </row>
    <row r="164" s="30" customFormat="1" ht="0.75" customHeight="1">
      <c r="B164" s="31"/>
    </row>
    <row r="165" s="30" customFormat="1" ht="0.75" customHeight="1">
      <c r="B165" s="31"/>
    </row>
    <row r="166" s="30" customFormat="1" ht="0.75" customHeight="1">
      <c r="B166" s="31"/>
    </row>
    <row r="167" s="30" customFormat="1" ht="0.75" customHeight="1">
      <c r="B167" s="31"/>
    </row>
    <row r="168" s="30" customFormat="1" ht="0.75" customHeight="1">
      <c r="B168" s="31"/>
    </row>
    <row r="169" s="30" customFormat="1" ht="0.75" customHeight="1">
      <c r="B169" s="31"/>
    </row>
    <row r="170" s="30" customFormat="1" ht="0.75" customHeight="1">
      <c r="B170" s="31"/>
    </row>
    <row r="171" s="30" customFormat="1" ht="0.75" customHeight="1">
      <c r="B171" s="31"/>
    </row>
    <row r="172" s="30" customFormat="1" ht="0.75" customHeight="1">
      <c r="B172" s="31"/>
    </row>
    <row r="173" s="30" customFormat="1" ht="0.75" customHeight="1">
      <c r="B173" s="31"/>
    </row>
    <row r="174" s="30" customFormat="1" ht="0.75" customHeight="1">
      <c r="B174" s="31"/>
    </row>
    <row r="175" s="30" customFormat="1" ht="0.75" customHeight="1">
      <c r="B175" s="31"/>
    </row>
    <row r="176" s="30" customFormat="1" ht="0.75" customHeight="1">
      <c r="B176" s="31"/>
    </row>
  </sheetData>
  <printOptions/>
  <pageMargins left="0.3" right="0.3" top="0.75" bottom="0.75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1999-04-15T17:40:55Z</cp:lastPrinted>
  <dcterms:created xsi:type="dcterms:W3CDTF">1999-04-15T17:39:55Z</dcterms:created>
  <cp:category/>
  <cp:version/>
  <cp:contentType/>
  <cp:contentStatus/>
</cp:coreProperties>
</file>