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76" windowWidth="15120" windowHeight="14740" tabRatio="253" activeTab="0"/>
  </bookViews>
  <sheets>
    <sheet name="NominalRealGDP" sheetId="1" r:id="rId1"/>
    <sheet name="NominalRealGDPSolutio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<sst xmlns="http://schemas.openxmlformats.org/spreadsheetml/2006/main" count="120" uniqueCount="31">
  <si>
    <t xml:space="preserve">Calculate current dollar GDP per capita 2005 constant dollar GDP per capita, 2000 constant dollar GDP per capita, and </t>
  </si>
  <si>
    <t>1987 constant dollar GDP per capita in the column and row spaces above.</t>
  </si>
  <si>
    <t>How much did 2005 real per capita GDP increase between 1980 and 2005?</t>
  </si>
  <si>
    <t>By what percent did 2000 constant dollar real GDP grow between 1985 and 2005?</t>
  </si>
  <si>
    <t>Which estimate of real per capita GDP shows the greatest growth between 1990 and 2005?</t>
  </si>
  <si>
    <t>If inflation is expected to grow by 20 percent between 2005 and 2010, and population is expected</t>
  </si>
  <si>
    <t>Case Study Tableau for Current and Constant Dollar Output</t>
  </si>
  <si>
    <t>© 2007, 1999</t>
  </si>
  <si>
    <t>Pop</t>
  </si>
  <si>
    <t>Curr. GDP</t>
  </si>
  <si>
    <t>Real GDPPC</t>
  </si>
  <si>
    <t xml:space="preserve">to increase from 296,639 to 320,000 in the same time period, and current </t>
  </si>
  <si>
    <t xml:space="preserve">dollar GDP is expected to grow by 15 percent, will 2005 real GDP </t>
  </si>
  <si>
    <t>per capita be higher in 2010 than in 2005?</t>
  </si>
  <si>
    <t>Constant</t>
  </si>
  <si>
    <t>Current</t>
  </si>
  <si>
    <t>Dollar</t>
  </si>
  <si>
    <t>Real</t>
  </si>
  <si>
    <t>GDP</t>
  </si>
  <si>
    <t>Population,</t>
  </si>
  <si>
    <t>per</t>
  </si>
  <si>
    <t>Year</t>
  </si>
  <si>
    <t>Deflator</t>
  </si>
  <si>
    <t>Capita</t>
  </si>
  <si>
    <t>Solution Tableau for Current and Constant Dollar Output</t>
  </si>
  <si>
    <t>in</t>
  </si>
  <si>
    <t xml:space="preserve">in </t>
  </si>
  <si>
    <t>$billions</t>
  </si>
  <si>
    <t>thousands</t>
  </si>
  <si>
    <t>Total</t>
  </si>
  <si>
    <t>P. LeBel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</si>
</sst>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\ "/>
    <numFmt numFmtId="166" formatCode="&quot;$&quot;#,##0"/>
    <numFmt numFmtId="167" formatCode="0.000"/>
    <numFmt numFmtId="168" formatCode="#,##0.000"/>
    <numFmt numFmtId="169" formatCode="&quot;$&quot;#,##0.00"/>
    <numFmt numFmtId="170" formatCode="#,##0.0"/>
    <numFmt numFmtId="171" formatCode="#,##0.0000_);\(#,##0.0000\)"/>
    <numFmt numFmtId="172" formatCode="&quot;$&quot;#,##0.0000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5" fontId="7" fillId="0" borderId="9" xfId="0" applyNumberFormat="1" applyFont="1" applyBorder="1" applyAlignment="1" applyProtection="1">
      <alignment/>
      <protection/>
    </xf>
    <xf numFmtId="5" fontId="7" fillId="0" borderId="6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 applyProtection="1">
      <alignment horizontal="center"/>
      <protection/>
    </xf>
    <xf numFmtId="5" fontId="7" fillId="0" borderId="11" xfId="0" applyNumberFormat="1" applyFont="1" applyBorder="1" applyAlignment="1">
      <alignment/>
    </xf>
    <xf numFmtId="5" fontId="8" fillId="0" borderId="1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8" fontId="7" fillId="0" borderId="9" xfId="0" applyNumberFormat="1" applyFont="1" applyBorder="1" applyAlignment="1" applyProtection="1">
      <alignment horizontal="center"/>
      <protection/>
    </xf>
    <xf numFmtId="168" fontId="7" fillId="0" borderId="10" xfId="0" applyNumberFormat="1" applyFont="1" applyBorder="1" applyAlignment="1" applyProtection="1">
      <alignment horizontal="center"/>
      <protection/>
    </xf>
    <xf numFmtId="169" fontId="7" fillId="0" borderId="9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5" fontId="7" fillId="0" borderId="13" xfId="0" applyNumberFormat="1" applyFont="1" applyBorder="1" applyAlignment="1">
      <alignment/>
    </xf>
    <xf numFmtId="169" fontId="7" fillId="0" borderId="14" xfId="0" applyNumberFormat="1" applyFont="1" applyBorder="1" applyAlignment="1">
      <alignment horizontal="right" vertical="top" wrapText="1"/>
    </xf>
    <xf numFmtId="169" fontId="7" fillId="0" borderId="15" xfId="0" applyNumberFormat="1" applyFont="1" applyBorder="1" applyAlignment="1">
      <alignment horizontal="right" vertical="top" wrapText="1"/>
    </xf>
    <xf numFmtId="169" fontId="7" fillId="0" borderId="16" xfId="0" applyNumberFormat="1" applyFont="1" applyBorder="1" applyAlignment="1">
      <alignment horizontal="right" vertical="top" wrapText="1"/>
    </xf>
    <xf numFmtId="169" fontId="7" fillId="0" borderId="17" xfId="0" applyNumberFormat="1" applyFont="1" applyBorder="1" applyAlignment="1">
      <alignment horizontal="right" vertical="top" wrapText="1"/>
    </xf>
    <xf numFmtId="171" fontId="7" fillId="0" borderId="11" xfId="0" applyNumberFormat="1" applyFont="1" applyBorder="1" applyAlignment="1" applyProtection="1">
      <alignment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166" fontId="7" fillId="0" borderId="11" xfId="0" applyNumberFormat="1" applyFont="1" applyBorder="1" applyAlignment="1">
      <alignment horizontal="right" vertical="top" wrapText="1"/>
    </xf>
    <xf numFmtId="3" fontId="7" fillId="0" borderId="18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165" fontId="7" fillId="0" borderId="0" xfId="0" applyNumberFormat="1" applyFont="1" applyAlignment="1">
      <alignment/>
    </xf>
    <xf numFmtId="5" fontId="8" fillId="0" borderId="11" xfId="0" applyNumberFormat="1" applyFont="1" applyBorder="1" applyAlignment="1">
      <alignment/>
    </xf>
    <xf numFmtId="5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166" fontId="8" fillId="0" borderId="3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169" fontId="7" fillId="0" borderId="12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tabSelected="1" workbookViewId="0" topLeftCell="A1">
      <selection activeCell="B2" sqref="B2"/>
    </sheetView>
  </sheetViews>
  <sheetFormatPr defaultColWidth="11.421875" defaultRowHeight="12"/>
  <cols>
    <col min="1" max="1" width="4.57421875" style="1" customWidth="1"/>
    <col min="2" max="2" width="4.140625" style="1" customWidth="1"/>
    <col min="3" max="3" width="11.00390625" style="1" customWidth="1"/>
    <col min="4" max="4" width="12.140625" style="1" bestFit="1" customWidth="1"/>
    <col min="5" max="5" width="12.140625" style="1" customWidth="1"/>
    <col min="6" max="8" width="10.00390625" style="1" customWidth="1"/>
    <col min="9" max="9" width="13.140625" style="1" customWidth="1"/>
    <col min="10" max="10" width="9.57421875" style="22" customWidth="1"/>
    <col min="11" max="11" width="12.8515625" style="22" customWidth="1"/>
    <col min="12" max="12" width="14.8515625" style="1" customWidth="1"/>
    <col min="13" max="13" width="11.140625" style="1" customWidth="1"/>
    <col min="14" max="14" width="5.57421875" style="1" customWidth="1"/>
    <col min="15" max="16384" width="11.00390625" style="1" customWidth="1"/>
  </cols>
  <sheetData>
    <row r="1" spans="5:13" ht="13.5" thickBot="1">
      <c r="E1" s="19"/>
      <c r="F1" s="20"/>
      <c r="G1" s="15"/>
      <c r="H1" s="2" t="s">
        <v>6</v>
      </c>
      <c r="I1" s="15"/>
      <c r="J1" s="20"/>
      <c r="K1" s="21"/>
      <c r="L1" s="22"/>
      <c r="M1" s="22"/>
    </row>
    <row r="2" spans="3:13" ht="13.5" thickBot="1">
      <c r="C2" s="32" t="s">
        <v>7</v>
      </c>
      <c r="L2" s="22"/>
      <c r="M2" s="23" t="s">
        <v>30</v>
      </c>
    </row>
    <row r="3" spans="3:13" ht="12.75">
      <c r="C3" s="3"/>
      <c r="D3" s="4"/>
      <c r="E3" s="5">
        <v>2000</v>
      </c>
      <c r="F3" s="6"/>
      <c r="G3" s="5"/>
      <c r="H3" s="6"/>
      <c r="I3" s="17"/>
      <c r="J3" s="17"/>
      <c r="K3" s="5">
        <v>2005</v>
      </c>
      <c r="L3" s="5">
        <v>2000</v>
      </c>
      <c r="M3" s="5">
        <v>1987</v>
      </c>
    </row>
    <row r="4" spans="3:14" ht="12.75">
      <c r="C4" s="7"/>
      <c r="D4"/>
      <c r="E4" s="8" t="s">
        <v>14</v>
      </c>
      <c r="F4" s="9"/>
      <c r="G4" s="8"/>
      <c r="H4" s="9"/>
      <c r="I4" s="18"/>
      <c r="J4" s="18"/>
      <c r="K4" s="8" t="s">
        <v>14</v>
      </c>
      <c r="L4" s="8" t="s">
        <v>14</v>
      </c>
      <c r="M4" s="8" t="s">
        <v>14</v>
      </c>
      <c r="N4" s="37"/>
    </row>
    <row r="5" spans="3:14" ht="12.75">
      <c r="C5" s="7"/>
      <c r="D5" s="8" t="s">
        <v>15</v>
      </c>
      <c r="E5" s="8" t="s">
        <v>16</v>
      </c>
      <c r="F5" s="9"/>
      <c r="G5" s="8"/>
      <c r="H5" s="9"/>
      <c r="I5" s="18"/>
      <c r="J5" s="8" t="s">
        <v>15</v>
      </c>
      <c r="K5" s="8" t="s">
        <v>16</v>
      </c>
      <c r="L5" s="8" t="s">
        <v>16</v>
      </c>
      <c r="M5" s="8" t="s">
        <v>16</v>
      </c>
      <c r="N5" s="37"/>
    </row>
    <row r="6" spans="3:14" ht="12.75">
      <c r="C6" s="10"/>
      <c r="D6" s="8" t="s">
        <v>16</v>
      </c>
      <c r="E6" s="8" t="s">
        <v>17</v>
      </c>
      <c r="F6" s="8"/>
      <c r="G6" s="8"/>
      <c r="H6" s="8"/>
      <c r="I6" s="18"/>
      <c r="J6" s="8" t="s">
        <v>16</v>
      </c>
      <c r="K6" s="8" t="s">
        <v>17</v>
      </c>
      <c r="L6" s="8" t="s">
        <v>17</v>
      </c>
      <c r="M6" s="8" t="s">
        <v>17</v>
      </c>
      <c r="N6" s="37"/>
    </row>
    <row r="7" spans="3:14" ht="12.75">
      <c r="C7" s="7"/>
      <c r="D7" s="11" t="s">
        <v>18</v>
      </c>
      <c r="E7" s="11" t="s">
        <v>18</v>
      </c>
      <c r="F7" s="24">
        <v>2005</v>
      </c>
      <c r="G7" s="8">
        <v>2000</v>
      </c>
      <c r="H7" s="24">
        <v>1987</v>
      </c>
      <c r="I7" s="8" t="s">
        <v>29</v>
      </c>
      <c r="J7" s="8" t="s">
        <v>18</v>
      </c>
      <c r="K7" s="11" t="s">
        <v>18</v>
      </c>
      <c r="L7" s="11" t="s">
        <v>18</v>
      </c>
      <c r="M7" s="11" t="s">
        <v>18</v>
      </c>
      <c r="N7" s="37"/>
    </row>
    <row r="8" spans="3:14" ht="12.75">
      <c r="C8" s="11"/>
      <c r="D8" s="11" t="s">
        <v>25</v>
      </c>
      <c r="E8" s="11" t="s">
        <v>26</v>
      </c>
      <c r="F8" s="24" t="s">
        <v>18</v>
      </c>
      <c r="G8" s="8" t="s">
        <v>18</v>
      </c>
      <c r="H8" s="24" t="s">
        <v>18</v>
      </c>
      <c r="I8" s="16" t="s">
        <v>19</v>
      </c>
      <c r="J8" s="8" t="s">
        <v>20</v>
      </c>
      <c r="K8" s="11" t="s">
        <v>20</v>
      </c>
      <c r="L8" s="11" t="s">
        <v>20</v>
      </c>
      <c r="M8" s="11" t="s">
        <v>20</v>
      </c>
      <c r="N8" s="37"/>
    </row>
    <row r="9" spans="3:14" ht="13.5" thickBot="1">
      <c r="C9" s="12" t="s">
        <v>21</v>
      </c>
      <c r="D9" s="12" t="s">
        <v>27</v>
      </c>
      <c r="E9" s="12" t="s">
        <v>27</v>
      </c>
      <c r="F9" s="25" t="s">
        <v>22</v>
      </c>
      <c r="G9" s="13" t="s">
        <v>22</v>
      </c>
      <c r="H9" s="25" t="s">
        <v>22</v>
      </c>
      <c r="I9" s="13" t="s">
        <v>28</v>
      </c>
      <c r="J9" s="13" t="s">
        <v>23</v>
      </c>
      <c r="K9" s="12" t="s">
        <v>23</v>
      </c>
      <c r="L9" s="12" t="s">
        <v>23</v>
      </c>
      <c r="M9" s="12" t="s">
        <v>23</v>
      </c>
      <c r="N9" s="37"/>
    </row>
    <row r="10" spans="3:14" ht="12.75">
      <c r="C10" s="34">
        <v>1959</v>
      </c>
      <c r="D10" s="45">
        <v>506.6</v>
      </c>
      <c r="E10" s="46">
        <v>2441.3</v>
      </c>
      <c r="F10" s="43">
        <v>0.18509232613618662</v>
      </c>
      <c r="G10" s="49">
        <v>0.20751239093925367</v>
      </c>
      <c r="H10" s="27">
        <v>0.2835032139615491</v>
      </c>
      <c r="I10" s="52">
        <v>177830</v>
      </c>
      <c r="J10" s="51"/>
      <c r="K10" s="35"/>
      <c r="L10" s="35"/>
      <c r="M10" s="35"/>
      <c r="N10" s="37"/>
    </row>
    <row r="11" spans="3:14" ht="12.75">
      <c r="C11" s="26">
        <v>1960</v>
      </c>
      <c r="D11" s="47">
        <v>526.4</v>
      </c>
      <c r="E11" s="48">
        <v>2501.8</v>
      </c>
      <c r="F11" s="43">
        <v>0.18767553886835728</v>
      </c>
      <c r="G11" s="49">
        <v>0.21040850587576942</v>
      </c>
      <c r="H11" s="27">
        <v>0.287459883193627</v>
      </c>
      <c r="I11" s="53">
        <v>180671</v>
      </c>
      <c r="J11" s="51"/>
      <c r="K11" s="35"/>
      <c r="L11" s="35"/>
      <c r="M11" s="35"/>
      <c r="N11" s="37"/>
    </row>
    <row r="12" spans="3:14" ht="12.75">
      <c r="C12" s="26">
        <v>1961</v>
      </c>
      <c r="D12" s="47">
        <v>544.7</v>
      </c>
      <c r="E12" s="48">
        <v>2560</v>
      </c>
      <c r="F12" s="43">
        <v>0.18978495842398277</v>
      </c>
      <c r="G12" s="49">
        <v>0.2127734375</v>
      </c>
      <c r="H12" s="27">
        <v>0.29069085033363234</v>
      </c>
      <c r="I12" s="53">
        <v>183691</v>
      </c>
      <c r="J12" s="51"/>
      <c r="K12" s="35"/>
      <c r="L12" s="35"/>
      <c r="M12" s="35"/>
      <c r="N12" s="37"/>
    </row>
    <row r="13" spans="3:14" ht="12.75">
      <c r="C13" s="26">
        <v>1962</v>
      </c>
      <c r="D13" s="47">
        <v>585.6</v>
      </c>
      <c r="E13" s="48">
        <v>2715.2</v>
      </c>
      <c r="F13" s="43">
        <v>0.1923727804895657</v>
      </c>
      <c r="G13" s="49">
        <v>0.21567472009428407</v>
      </c>
      <c r="H13" s="27">
        <v>0.29465457961441066</v>
      </c>
      <c r="I13" s="53">
        <v>186538</v>
      </c>
      <c r="J13" s="51"/>
      <c r="K13" s="35"/>
      <c r="L13" s="35"/>
      <c r="M13" s="35"/>
      <c r="N13" s="37"/>
    </row>
    <row r="14" spans="3:14" ht="12.75">
      <c r="C14" s="26">
        <v>1963</v>
      </c>
      <c r="D14" s="47">
        <v>617.7</v>
      </c>
      <c r="E14" s="48">
        <v>2834</v>
      </c>
      <c r="F14" s="43">
        <v>0.19441158210099344</v>
      </c>
      <c r="G14" s="49">
        <v>0.21796047988708542</v>
      </c>
      <c r="H14" s="27">
        <v>0.29777738228017037</v>
      </c>
      <c r="I14" s="53">
        <v>189242</v>
      </c>
      <c r="J14" s="51"/>
      <c r="K14" s="35"/>
      <c r="L14" s="35"/>
      <c r="M14" s="35"/>
      <c r="N14" s="37"/>
    </row>
    <row r="15" spans="3:14" ht="12.75">
      <c r="C15" s="26">
        <v>1964</v>
      </c>
      <c r="D15" s="47">
        <v>663.6</v>
      </c>
      <c r="E15" s="48">
        <v>2998.6</v>
      </c>
      <c r="F15" s="43">
        <v>0.19739321464268955</v>
      </c>
      <c r="G15" s="49">
        <v>0.2213032748616021</v>
      </c>
      <c r="H15" s="27">
        <v>0.30234430531835854</v>
      </c>
      <c r="I15" s="53">
        <v>191889</v>
      </c>
      <c r="J15" s="51"/>
      <c r="K15" s="35"/>
      <c r="L15" s="35"/>
      <c r="M15" s="35"/>
      <c r="N15" s="37"/>
    </row>
    <row r="16" spans="3:14" ht="12.75">
      <c r="C16" s="26">
        <v>1965</v>
      </c>
      <c r="D16" s="47">
        <v>719.1</v>
      </c>
      <c r="E16" s="48">
        <v>3191.1</v>
      </c>
      <c r="F16" s="43">
        <v>0.2009987024753864</v>
      </c>
      <c r="G16" s="49">
        <v>0.22534549215004232</v>
      </c>
      <c r="H16" s="27">
        <v>0.3078667783987213</v>
      </c>
      <c r="I16" s="53">
        <v>194303</v>
      </c>
      <c r="J16" s="51"/>
      <c r="K16" s="35"/>
      <c r="L16" s="35"/>
      <c r="M16" s="35"/>
      <c r="N16" s="37"/>
    </row>
    <row r="17" spans="3:14" ht="12.75">
      <c r="C17" s="26">
        <v>1966</v>
      </c>
      <c r="D17" s="47">
        <v>787.8</v>
      </c>
      <c r="E17" s="48">
        <v>3399.1</v>
      </c>
      <c r="F17" s="43">
        <v>0.20672662481457776</v>
      </c>
      <c r="G17" s="49">
        <v>0.2317672325027213</v>
      </c>
      <c r="H17" s="27">
        <v>0.31664015342934304</v>
      </c>
      <c r="I17" s="53">
        <v>196560</v>
      </c>
      <c r="J17" s="51"/>
      <c r="K17" s="35"/>
      <c r="L17" s="35"/>
      <c r="M17" s="35"/>
      <c r="N17" s="37"/>
    </row>
    <row r="18" spans="3:14" ht="12.75">
      <c r="C18" s="26">
        <v>1967</v>
      </c>
      <c r="D18" s="47">
        <v>832.6</v>
      </c>
      <c r="E18" s="48">
        <v>3484.6</v>
      </c>
      <c r="F18" s="43">
        <v>0.21312178913482727</v>
      </c>
      <c r="G18" s="49">
        <v>0.2389370372496126</v>
      </c>
      <c r="H18" s="27">
        <v>0.3264355332619405</v>
      </c>
      <c r="I18" s="53">
        <v>198712</v>
      </c>
      <c r="J18" s="51"/>
      <c r="K18" s="35"/>
      <c r="L18" s="35"/>
      <c r="M18" s="35"/>
      <c r="N18" s="37"/>
    </row>
    <row r="19" spans="3:14" ht="12.75">
      <c r="C19" s="26">
        <v>1968</v>
      </c>
      <c r="D19" s="47">
        <v>910</v>
      </c>
      <c r="E19" s="48">
        <v>3652.7</v>
      </c>
      <c r="F19" s="43">
        <v>0.22221417896172735</v>
      </c>
      <c r="G19" s="49">
        <v>0.24913077997098038</v>
      </c>
      <c r="H19" s="27">
        <v>0.3403622140289262</v>
      </c>
      <c r="I19" s="53">
        <v>200706</v>
      </c>
      <c r="J19" s="51"/>
      <c r="K19" s="35"/>
      <c r="L19" s="35"/>
      <c r="M19" s="35"/>
      <c r="N19" s="37"/>
    </row>
    <row r="20" spans="3:14" ht="12.75">
      <c r="C20" s="26">
        <v>1969</v>
      </c>
      <c r="D20" s="47">
        <v>984.6</v>
      </c>
      <c r="E20" s="48">
        <v>3765.4</v>
      </c>
      <c r="F20" s="43">
        <v>0.23323466147475294</v>
      </c>
      <c r="G20" s="49">
        <v>0.2614861634886068</v>
      </c>
      <c r="H20" s="27">
        <v>0.35724212621691714</v>
      </c>
      <c r="I20" s="53">
        <v>202677</v>
      </c>
      <c r="J20" s="51"/>
      <c r="K20" s="35"/>
      <c r="L20" s="35"/>
      <c r="M20" s="35"/>
      <c r="N20" s="37"/>
    </row>
    <row r="21" spans="3:14" ht="12.75">
      <c r="C21" s="26">
        <v>1970</v>
      </c>
      <c r="D21" s="47">
        <v>1038.5</v>
      </c>
      <c r="E21" s="48">
        <v>3771.9</v>
      </c>
      <c r="F21" s="43">
        <v>0.2455787077186451</v>
      </c>
      <c r="G21" s="49">
        <v>0.2753254328057478</v>
      </c>
      <c r="H21" s="27">
        <v>0.37614932165006826</v>
      </c>
      <c r="I21" s="53">
        <v>205052</v>
      </c>
      <c r="J21" s="51"/>
      <c r="K21" s="35"/>
      <c r="L21" s="35"/>
      <c r="M21" s="35"/>
      <c r="N21" s="37"/>
    </row>
    <row r="22" spans="3:14" ht="12.75">
      <c r="C22" s="26">
        <v>1971</v>
      </c>
      <c r="D22" s="47">
        <v>1127.1</v>
      </c>
      <c r="E22" s="48">
        <v>3898.6</v>
      </c>
      <c r="F22" s="43">
        <v>0.2578684147440714</v>
      </c>
      <c r="G22" s="49">
        <v>0.2891037808444057</v>
      </c>
      <c r="H22" s="27">
        <v>0.3949732864955401</v>
      </c>
      <c r="I22" s="53">
        <v>207661</v>
      </c>
      <c r="J22" s="51"/>
      <c r="K22" s="35"/>
      <c r="L22" s="35"/>
      <c r="M22" s="35"/>
      <c r="N22" s="37"/>
    </row>
    <row r="23" spans="3:14" ht="12.75">
      <c r="C23" s="26">
        <v>1972</v>
      </c>
      <c r="D23" s="47">
        <v>1238.3</v>
      </c>
      <c r="E23" s="48">
        <v>4105</v>
      </c>
      <c r="F23" s="43">
        <v>0.26906492701433593</v>
      </c>
      <c r="G23" s="49">
        <v>0.3016565164433617</v>
      </c>
      <c r="H23" s="27">
        <v>0.4121228208930082</v>
      </c>
      <c r="I23" s="53">
        <v>209896</v>
      </c>
      <c r="J23" s="51"/>
      <c r="K23" s="35"/>
      <c r="L23" s="35"/>
      <c r="M23" s="35"/>
      <c r="N23" s="37"/>
    </row>
    <row r="24" spans="3:14" ht="12.75">
      <c r="C24" s="26">
        <v>1973</v>
      </c>
      <c r="D24" s="47">
        <v>1382.7</v>
      </c>
      <c r="E24" s="48">
        <v>4341.5</v>
      </c>
      <c r="F24" s="43">
        <v>0.2840746868356039</v>
      </c>
      <c r="G24" s="49">
        <v>0.3184843947944259</v>
      </c>
      <c r="H24" s="27">
        <v>0.43511305089848895</v>
      </c>
      <c r="I24" s="53">
        <v>211909</v>
      </c>
      <c r="J24" s="51"/>
      <c r="K24" s="35"/>
      <c r="L24" s="35"/>
      <c r="M24" s="35"/>
      <c r="N24" s="37"/>
    </row>
    <row r="25" spans="3:14" ht="12.75">
      <c r="C25" s="26">
        <v>1974</v>
      </c>
      <c r="D25" s="47">
        <v>1500</v>
      </c>
      <c r="E25" s="48">
        <v>4319.6</v>
      </c>
      <c r="F25" s="43">
        <v>0.3097362996676158</v>
      </c>
      <c r="G25" s="49">
        <v>0.3472543754051301</v>
      </c>
      <c r="H25" s="27">
        <v>0.47441856866457627</v>
      </c>
      <c r="I25" s="53">
        <v>213854</v>
      </c>
      <c r="J25" s="51"/>
      <c r="K25" s="35"/>
      <c r="L25" s="35"/>
      <c r="M25" s="35"/>
      <c r="N25" s="37"/>
    </row>
    <row r="26" spans="3:14" ht="12.75">
      <c r="C26" s="26">
        <v>1975</v>
      </c>
      <c r="D26" s="47">
        <v>1638.3</v>
      </c>
      <c r="E26" s="48">
        <v>4311.2</v>
      </c>
      <c r="F26" s="43">
        <v>0.33895312304516406</v>
      </c>
      <c r="G26" s="49">
        <v>0.3800102059751345</v>
      </c>
      <c r="H26" s="27">
        <v>0.5191695505242314</v>
      </c>
      <c r="I26" s="53">
        <v>215973</v>
      </c>
      <c r="J26" s="51"/>
      <c r="K26" s="35"/>
      <c r="L26" s="35"/>
      <c r="M26" s="35"/>
      <c r="N26" s="37"/>
    </row>
    <row r="27" spans="3:14" ht="12.75">
      <c r="C27" s="26">
        <v>1976</v>
      </c>
      <c r="D27" s="47">
        <v>1825.3</v>
      </c>
      <c r="E27" s="48">
        <v>4540.9</v>
      </c>
      <c r="F27" s="43">
        <v>0.35853924114261326</v>
      </c>
      <c r="G27" s="49">
        <v>0.4019687727102557</v>
      </c>
      <c r="H27" s="27">
        <v>0.5491693216955751</v>
      </c>
      <c r="I27" s="53">
        <v>218035</v>
      </c>
      <c r="J27" s="51"/>
      <c r="K27" s="35"/>
      <c r="L27" s="35"/>
      <c r="M27" s="35"/>
      <c r="N27" s="37"/>
    </row>
    <row r="28" spans="3:14" ht="12.75">
      <c r="C28" s="26">
        <v>1977</v>
      </c>
      <c r="D28" s="47">
        <v>2030.9</v>
      </c>
      <c r="E28" s="48">
        <v>4750.5</v>
      </c>
      <c r="F28" s="43">
        <v>0.3813235225650399</v>
      </c>
      <c r="G28" s="49">
        <v>0.42751289337964427</v>
      </c>
      <c r="H28" s="27">
        <v>0.5840676729449384</v>
      </c>
      <c r="I28" s="53">
        <v>220239</v>
      </c>
      <c r="J28" s="51"/>
      <c r="K28" s="35"/>
      <c r="L28" s="35"/>
      <c r="M28" s="35"/>
      <c r="N28" s="37"/>
    </row>
    <row r="29" spans="3:14" ht="12.75">
      <c r="C29" s="26">
        <v>1978</v>
      </c>
      <c r="D29" s="47">
        <v>2294.7</v>
      </c>
      <c r="E29" s="48">
        <v>5015</v>
      </c>
      <c r="F29" s="43">
        <v>0.4081307876936525</v>
      </c>
      <c r="G29" s="49">
        <v>0.4575672981056829</v>
      </c>
      <c r="H29" s="27">
        <v>0.6251279696094754</v>
      </c>
      <c r="I29" s="53">
        <v>222585</v>
      </c>
      <c r="J29" s="51"/>
      <c r="K29" s="35"/>
      <c r="L29" s="35"/>
      <c r="M29" s="35"/>
      <c r="N29" s="37"/>
    </row>
    <row r="30" spans="3:14" ht="12.75">
      <c r="C30" s="26">
        <v>1979</v>
      </c>
      <c r="D30" s="47">
        <v>2563.3</v>
      </c>
      <c r="E30" s="48">
        <v>5173.4</v>
      </c>
      <c r="F30" s="43">
        <v>0.44194452483207464</v>
      </c>
      <c r="G30" s="49">
        <v>0.4954768624115669</v>
      </c>
      <c r="H30" s="27">
        <v>0.6769199771708277</v>
      </c>
      <c r="I30" s="53">
        <v>225055</v>
      </c>
      <c r="J30" s="51"/>
      <c r="K30" s="35"/>
      <c r="L30" s="35"/>
      <c r="M30" s="35"/>
      <c r="N30" s="37"/>
    </row>
    <row r="31" spans="3:14" ht="12.75">
      <c r="C31" s="26">
        <v>1980</v>
      </c>
      <c r="D31" s="47">
        <v>2789.5</v>
      </c>
      <c r="E31" s="48">
        <v>5161.7</v>
      </c>
      <c r="F31" s="43">
        <v>0.48203434765850883</v>
      </c>
      <c r="G31" s="49">
        <v>0.5404227289458899</v>
      </c>
      <c r="H31" s="27">
        <v>0.7383249735620916</v>
      </c>
      <c r="I31" s="53">
        <v>227726</v>
      </c>
      <c r="J31" s="51"/>
      <c r="K31" s="35"/>
      <c r="L31" s="35"/>
      <c r="M31" s="35"/>
      <c r="N31" s="37"/>
    </row>
    <row r="32" spans="3:14" ht="12.75">
      <c r="C32" s="26">
        <v>1981</v>
      </c>
      <c r="D32" s="47">
        <v>3128.4</v>
      </c>
      <c r="E32" s="48">
        <v>5291.7</v>
      </c>
      <c r="F32" s="43">
        <v>0.5273165977746759</v>
      </c>
      <c r="G32" s="49">
        <v>0.591189976756052</v>
      </c>
      <c r="H32" s="27">
        <v>0.8076831350338882</v>
      </c>
      <c r="I32" s="53">
        <v>229966</v>
      </c>
      <c r="J32" s="51"/>
      <c r="K32" s="35"/>
      <c r="L32" s="35"/>
      <c r="M32" s="35"/>
      <c r="N32" s="37"/>
    </row>
    <row r="33" spans="3:14" ht="12.75">
      <c r="C33" s="26">
        <v>1982</v>
      </c>
      <c r="D33" s="47">
        <v>3255</v>
      </c>
      <c r="E33" s="48">
        <v>5189.3</v>
      </c>
      <c r="F33" s="43">
        <v>0.5594826116231448</v>
      </c>
      <c r="G33" s="49">
        <v>0.6272522305513267</v>
      </c>
      <c r="H33" s="27">
        <v>0.8569513488855146</v>
      </c>
      <c r="I33" s="53">
        <v>232188</v>
      </c>
      <c r="J33" s="51"/>
      <c r="K33" s="35"/>
      <c r="L33" s="35"/>
      <c r="M33" s="35"/>
      <c r="N33" s="37"/>
    </row>
    <row r="34" spans="3:14" ht="12.75">
      <c r="C34" s="26">
        <v>1983</v>
      </c>
      <c r="D34" s="47">
        <v>3536.7</v>
      </c>
      <c r="E34" s="48">
        <v>5423.8</v>
      </c>
      <c r="F34" s="43">
        <v>0.5816194679155375</v>
      </c>
      <c r="G34" s="49">
        <v>0.652070504074634</v>
      </c>
      <c r="H34" s="27">
        <v>0.8908580485143291</v>
      </c>
      <c r="I34" s="53">
        <v>234307</v>
      </c>
      <c r="J34" s="51"/>
      <c r="K34" s="35"/>
      <c r="L34" s="35"/>
      <c r="M34" s="35"/>
      <c r="N34" s="37"/>
    </row>
    <row r="35" spans="3:14" ht="12.75">
      <c r="C35" s="26">
        <v>1984</v>
      </c>
      <c r="D35" s="47">
        <v>3933.2</v>
      </c>
      <c r="E35" s="48">
        <v>5813.6</v>
      </c>
      <c r="F35" s="43">
        <v>0.6034555173980525</v>
      </c>
      <c r="G35" s="49">
        <v>0.6765515343332874</v>
      </c>
      <c r="H35" s="27">
        <v>0.9243040067436374</v>
      </c>
      <c r="I35" s="53">
        <v>236348</v>
      </c>
      <c r="J35" s="51"/>
      <c r="K35" s="35"/>
      <c r="L35" s="35"/>
      <c r="M35" s="35"/>
      <c r="N35" s="37"/>
    </row>
    <row r="36" spans="3:14" ht="12.75">
      <c r="C36" s="26">
        <v>1985</v>
      </c>
      <c r="D36" s="47">
        <v>4220.3</v>
      </c>
      <c r="E36" s="48">
        <v>6053.7</v>
      </c>
      <c r="F36" s="43">
        <v>0.6218230375541876</v>
      </c>
      <c r="G36" s="49">
        <v>0.6971438954688869</v>
      </c>
      <c r="H36" s="27">
        <v>0.9524372692373858</v>
      </c>
      <c r="I36" s="53">
        <v>238466</v>
      </c>
      <c r="J36" s="51"/>
      <c r="K36" s="35"/>
      <c r="L36" s="35"/>
      <c r="M36" s="35"/>
      <c r="N36" s="37"/>
    </row>
    <row r="37" spans="3:14" ht="12.75">
      <c r="C37" s="26">
        <v>1986</v>
      </c>
      <c r="D37" s="47">
        <v>4462.8</v>
      </c>
      <c r="E37" s="48">
        <v>6263.6</v>
      </c>
      <c r="F37" s="43">
        <v>0.6355179009699857</v>
      </c>
      <c r="G37" s="49">
        <v>0.7124976052110608</v>
      </c>
      <c r="H37" s="27">
        <v>0.9734134916134909</v>
      </c>
      <c r="I37" s="53">
        <v>240651</v>
      </c>
      <c r="J37" s="51"/>
      <c r="K37" s="35"/>
      <c r="L37" s="35"/>
      <c r="M37" s="35"/>
      <c r="N37" s="37"/>
    </row>
    <row r="38" spans="3:14" ht="12.75">
      <c r="C38" s="26">
        <v>1987</v>
      </c>
      <c r="D38" s="47">
        <v>4739.5</v>
      </c>
      <c r="E38" s="48">
        <v>6475.1</v>
      </c>
      <c r="F38" s="43">
        <v>0.6528755831363883</v>
      </c>
      <c r="G38" s="49">
        <v>0.7319578076014269</v>
      </c>
      <c r="H38" s="27">
        <v>1</v>
      </c>
      <c r="I38" s="53">
        <v>242804</v>
      </c>
      <c r="J38" s="51"/>
      <c r="K38" s="35"/>
      <c r="L38" s="35"/>
      <c r="M38" s="35"/>
      <c r="N38" s="37"/>
    </row>
    <row r="39" spans="3:14" ht="12.75">
      <c r="C39" s="26">
        <v>1988</v>
      </c>
      <c r="D39" s="47">
        <v>5103.8</v>
      </c>
      <c r="E39" s="48">
        <v>6742.7</v>
      </c>
      <c r="F39" s="43">
        <v>0.67515609004521</v>
      </c>
      <c r="G39" s="49">
        <v>0.7569371320094325</v>
      </c>
      <c r="H39" s="27">
        <v>1.0341267271809846</v>
      </c>
      <c r="I39" s="53">
        <v>245021</v>
      </c>
      <c r="J39" s="51"/>
      <c r="K39" s="35"/>
      <c r="L39" s="35"/>
      <c r="M39" s="35"/>
      <c r="N39" s="37"/>
    </row>
    <row r="40" spans="3:14" ht="12.75">
      <c r="C40" s="26">
        <v>1989</v>
      </c>
      <c r="D40" s="47">
        <v>5484.4</v>
      </c>
      <c r="E40" s="48">
        <v>6981.4</v>
      </c>
      <c r="F40" s="43">
        <v>0.7006981641018125</v>
      </c>
      <c r="G40" s="49">
        <v>0.7855730942217893</v>
      </c>
      <c r="H40" s="27">
        <v>1.0732491491498066</v>
      </c>
      <c r="I40" s="53">
        <v>247342</v>
      </c>
      <c r="J40" s="51"/>
      <c r="K40" s="35"/>
      <c r="L40" s="35"/>
      <c r="M40" s="35"/>
      <c r="N40" s="37"/>
    </row>
    <row r="41" spans="3:14" ht="12.75">
      <c r="C41" s="26">
        <v>1990</v>
      </c>
      <c r="D41" s="47">
        <v>5803.1</v>
      </c>
      <c r="E41" s="48">
        <v>7112.5</v>
      </c>
      <c r="F41" s="43">
        <v>0.7277498995391858</v>
      </c>
      <c r="G41" s="49">
        <v>0.8159015817223199</v>
      </c>
      <c r="H41" s="27">
        <v>1.11468389741749</v>
      </c>
      <c r="I41" s="53">
        <v>250132</v>
      </c>
      <c r="J41" s="51"/>
      <c r="K41" s="35"/>
      <c r="L41" s="35"/>
      <c r="M41" s="35"/>
      <c r="N41" s="37"/>
    </row>
    <row r="42" spans="3:14" ht="12.75">
      <c r="C42" s="26">
        <v>1991</v>
      </c>
      <c r="D42" s="47">
        <v>5995.9</v>
      </c>
      <c r="E42" s="48">
        <v>7100.5</v>
      </c>
      <c r="F42" s="43">
        <v>0.7531991623963774</v>
      </c>
      <c r="G42" s="49">
        <v>0.8444334905992535</v>
      </c>
      <c r="H42" s="27">
        <v>1.1536641618270338</v>
      </c>
      <c r="I42" s="53">
        <v>253493</v>
      </c>
      <c r="J42" s="51"/>
      <c r="K42" s="35"/>
      <c r="L42" s="35"/>
      <c r="M42" s="35"/>
      <c r="N42" s="37"/>
    </row>
    <row r="43" spans="3:14" ht="12.75">
      <c r="C43" s="26">
        <v>1992</v>
      </c>
      <c r="D43" s="47">
        <v>6337.7</v>
      </c>
      <c r="E43" s="48">
        <v>7336.6</v>
      </c>
      <c r="F43" s="43">
        <v>0.7705152085129655</v>
      </c>
      <c r="G43" s="49">
        <v>0.8638470136030313</v>
      </c>
      <c r="H43" s="27">
        <v>1.180186896883846</v>
      </c>
      <c r="I43" s="53">
        <v>256894</v>
      </c>
      <c r="J43" s="51"/>
      <c r="K43" s="35"/>
      <c r="L43" s="35"/>
      <c r="M43" s="35"/>
      <c r="N43" s="37"/>
    </row>
    <row r="44" spans="3:14" ht="12.75">
      <c r="C44" s="26">
        <v>1993</v>
      </c>
      <c r="D44" s="47">
        <v>6657.4</v>
      </c>
      <c r="E44" s="48">
        <v>7532.7</v>
      </c>
      <c r="F44" s="43">
        <v>0.7883124025030843</v>
      </c>
      <c r="G44" s="49">
        <v>0.8837999654838238</v>
      </c>
      <c r="H44" s="27">
        <v>1.2074465991147394</v>
      </c>
      <c r="I44" s="53">
        <v>260255</v>
      </c>
      <c r="J44" s="51"/>
      <c r="K44" s="35"/>
      <c r="L44" s="35"/>
      <c r="M44" s="35"/>
      <c r="N44" s="37"/>
    </row>
    <row r="45" spans="3:14" ht="12.75">
      <c r="C45" s="26">
        <v>1994</v>
      </c>
      <c r="D45" s="47">
        <v>7072.2</v>
      </c>
      <c r="E45" s="48">
        <v>7835.5</v>
      </c>
      <c r="F45" s="43">
        <v>0.8050673206080721</v>
      </c>
      <c r="G45" s="49">
        <v>0.902584391551273</v>
      </c>
      <c r="H45" s="27">
        <v>1.2331098625875403</v>
      </c>
      <c r="I45" s="53">
        <v>263436</v>
      </c>
      <c r="J45" s="51"/>
      <c r="K45" s="35"/>
      <c r="L45" s="35"/>
      <c r="M45" s="35"/>
      <c r="N45" s="37"/>
    </row>
    <row r="46" spans="3:14" ht="12.75">
      <c r="C46" s="26">
        <v>1995</v>
      </c>
      <c r="D46" s="47">
        <v>7397.7</v>
      </c>
      <c r="E46" s="48">
        <v>8031.7</v>
      </c>
      <c r="F46" s="43">
        <v>0.8215492737868878</v>
      </c>
      <c r="G46" s="49">
        <v>0.9210627886997771</v>
      </c>
      <c r="H46" s="27">
        <v>1.2583550296676707</v>
      </c>
      <c r="I46" s="53">
        <v>266557</v>
      </c>
      <c r="J46" s="51"/>
      <c r="K46" s="35"/>
      <c r="L46" s="35"/>
      <c r="M46" s="35"/>
      <c r="N46" s="37"/>
    </row>
    <row r="47" spans="3:14" ht="12.75">
      <c r="C47" s="26">
        <v>1996</v>
      </c>
      <c r="D47" s="47">
        <v>7816.9</v>
      </c>
      <c r="E47" s="48">
        <v>8328.9</v>
      </c>
      <c r="F47" s="43">
        <v>0.8371268803238333</v>
      </c>
      <c r="G47" s="49">
        <v>0.9385272965217496</v>
      </c>
      <c r="H47" s="27">
        <v>1.2822150221981177</v>
      </c>
      <c r="I47" s="53">
        <v>269667</v>
      </c>
      <c r="J47" s="51"/>
      <c r="K47" s="35"/>
      <c r="L47" s="35"/>
      <c r="M47" s="35"/>
      <c r="N47" s="37"/>
    </row>
    <row r="48" spans="3:14" ht="12.75">
      <c r="C48" s="26">
        <v>1997</v>
      </c>
      <c r="D48" s="47">
        <v>8304.3</v>
      </c>
      <c r="E48" s="48">
        <v>8703.5</v>
      </c>
      <c r="F48" s="43">
        <v>0.8510468635317838</v>
      </c>
      <c r="G48" s="49">
        <v>0.9541333946113632</v>
      </c>
      <c r="H48" s="27">
        <v>1.3035360572735597</v>
      </c>
      <c r="I48" s="53">
        <v>272912</v>
      </c>
      <c r="J48" s="51"/>
      <c r="K48" s="35"/>
      <c r="L48" s="35"/>
      <c r="M48" s="35"/>
      <c r="N48" s="37"/>
    </row>
    <row r="49" spans="3:14" ht="12.75">
      <c r="C49" s="26">
        <v>1998</v>
      </c>
      <c r="D49" s="47">
        <v>8747</v>
      </c>
      <c r="E49" s="48">
        <v>9066.9</v>
      </c>
      <c r="F49" s="43">
        <v>0.8604877256560974</v>
      </c>
      <c r="G49" s="49">
        <v>0.9647178197619914</v>
      </c>
      <c r="H49" s="27">
        <v>1.3179964879714883</v>
      </c>
      <c r="I49" s="53">
        <v>276115</v>
      </c>
      <c r="J49" s="51"/>
      <c r="K49" s="35"/>
      <c r="L49" s="35"/>
      <c r="M49" s="35"/>
      <c r="N49" s="37"/>
    </row>
    <row r="50" spans="3:14" ht="12.75">
      <c r="C50" s="26">
        <v>1999</v>
      </c>
      <c r="D50" s="47">
        <v>9268.4</v>
      </c>
      <c r="E50" s="48">
        <v>9470.3</v>
      </c>
      <c r="F50" s="43">
        <v>0.8729420433522322</v>
      </c>
      <c r="G50" s="49">
        <v>0.9786807176119026</v>
      </c>
      <c r="H50" s="27">
        <v>1.337072584578295</v>
      </c>
      <c r="I50" s="53">
        <v>279295</v>
      </c>
      <c r="J50" s="51"/>
      <c r="K50" s="35"/>
      <c r="L50" s="35"/>
      <c r="M50" s="35"/>
      <c r="N50" s="37"/>
    </row>
    <row r="51" spans="3:14" ht="12.75">
      <c r="C51" s="26">
        <v>2000</v>
      </c>
      <c r="D51" s="47">
        <v>9817</v>
      </c>
      <c r="E51" s="48">
        <v>9817</v>
      </c>
      <c r="F51" s="43">
        <v>0.8919579466961551</v>
      </c>
      <c r="G51" s="49">
        <v>1</v>
      </c>
      <c r="H51" s="27">
        <v>1.366198966135668</v>
      </c>
      <c r="I51" s="53">
        <v>282402</v>
      </c>
      <c r="J51" s="51"/>
      <c r="K51" s="35"/>
      <c r="L51" s="35"/>
      <c r="M51" s="35"/>
      <c r="N51" s="37"/>
    </row>
    <row r="52" spans="3:14" ht="12.75">
      <c r="C52" s="26">
        <v>2001</v>
      </c>
      <c r="D52" s="47">
        <v>10128</v>
      </c>
      <c r="E52" s="48">
        <v>9890.7</v>
      </c>
      <c r="F52" s="43">
        <v>0.9133580114793349</v>
      </c>
      <c r="G52" s="49">
        <v>1.0239922351299704</v>
      </c>
      <c r="H52" s="27">
        <v>1.3989771329655174</v>
      </c>
      <c r="I52" s="53">
        <v>285329</v>
      </c>
      <c r="J52" s="51"/>
      <c r="K52" s="35"/>
      <c r="L52" s="35"/>
      <c r="M52" s="35"/>
      <c r="N52" s="37"/>
    </row>
    <row r="53" spans="3:13" ht="12.75">
      <c r="C53" s="26">
        <v>2002</v>
      </c>
      <c r="D53" s="47">
        <v>10469.6</v>
      </c>
      <c r="E53" s="48">
        <v>10048.8</v>
      </c>
      <c r="F53" s="43">
        <v>0.9293092626711714</v>
      </c>
      <c r="G53" s="49">
        <v>1.0418756468434043</v>
      </c>
      <c r="H53" s="27">
        <v>1.4234094315593893</v>
      </c>
      <c r="I53" s="53">
        <v>288173</v>
      </c>
      <c r="J53" s="51"/>
      <c r="K53" s="35"/>
      <c r="L53" s="35"/>
      <c r="M53" s="35"/>
    </row>
    <row r="54" spans="3:13" ht="12.75">
      <c r="C54" s="26">
        <v>2003</v>
      </c>
      <c r="D54" s="47">
        <v>10971.2</v>
      </c>
      <c r="E54" s="48">
        <v>10320.6</v>
      </c>
      <c r="F54" s="43">
        <v>0.9481860574765865</v>
      </c>
      <c r="G54" s="49">
        <v>1.0630389706024843</v>
      </c>
      <c r="H54" s="27">
        <v>1.4523227425990388</v>
      </c>
      <c r="I54" s="53">
        <v>291028</v>
      </c>
      <c r="J54" s="51"/>
      <c r="K54" s="35"/>
      <c r="L54" s="35"/>
      <c r="M54" s="35"/>
    </row>
    <row r="55" spans="3:13" ht="12.75">
      <c r="C55" s="26">
        <v>2004</v>
      </c>
      <c r="D55" s="47">
        <v>11734.3</v>
      </c>
      <c r="E55" s="48">
        <v>10755.7</v>
      </c>
      <c r="F55" s="43">
        <v>0.9731121297467104</v>
      </c>
      <c r="G55" s="49">
        <v>1.090984315293286</v>
      </c>
      <c r="H55" s="27">
        <v>1.4905016436239171</v>
      </c>
      <c r="I55" s="53">
        <v>293907</v>
      </c>
      <c r="J55" s="51"/>
      <c r="K55" s="35"/>
      <c r="L55" s="35"/>
      <c r="M55" s="35"/>
    </row>
    <row r="56" spans="3:13" ht="12.75">
      <c r="C56" s="26">
        <v>2005</v>
      </c>
      <c r="D56" s="47">
        <v>12479.4</v>
      </c>
      <c r="E56" s="48">
        <v>11131.1</v>
      </c>
      <c r="F56" s="43">
        <v>1</v>
      </c>
      <c r="G56" s="49">
        <v>1.121129088769304</v>
      </c>
      <c r="H56" s="27">
        <v>1.5316854019812467</v>
      </c>
      <c r="I56" s="53">
        <v>296639</v>
      </c>
      <c r="J56" s="51"/>
      <c r="K56" s="35"/>
      <c r="L56" s="35"/>
      <c r="M56" s="35"/>
    </row>
    <row r="57" spans="3:13" ht="12.75">
      <c r="C57" s="26">
        <v>2006</v>
      </c>
      <c r="D57" s="40"/>
      <c r="E57" s="40"/>
      <c r="F57" s="43"/>
      <c r="G57" s="30"/>
      <c r="H57" s="43"/>
      <c r="I57" s="38"/>
      <c r="J57" s="50"/>
      <c r="K57" s="44"/>
      <c r="L57" s="44"/>
      <c r="M57" s="44"/>
    </row>
    <row r="58" spans="3:13" ht="12.75">
      <c r="C58" s="26">
        <v>2007</v>
      </c>
      <c r="D58" s="40"/>
      <c r="E58" s="40"/>
      <c r="F58" s="43"/>
      <c r="G58" s="30"/>
      <c r="H58" s="43"/>
      <c r="I58" s="38"/>
      <c r="J58" s="50"/>
      <c r="K58" s="44"/>
      <c r="L58" s="44"/>
      <c r="M58" s="44"/>
    </row>
    <row r="59" spans="3:13" ht="12.75">
      <c r="C59" s="26">
        <v>2008</v>
      </c>
      <c r="D59" s="40"/>
      <c r="E59" s="40"/>
      <c r="F59" s="43"/>
      <c r="G59" s="30"/>
      <c r="H59" s="43"/>
      <c r="I59" s="38"/>
      <c r="J59" s="50"/>
      <c r="K59" s="44"/>
      <c r="L59" s="44"/>
      <c r="M59" s="44"/>
    </row>
    <row r="60" spans="3:13" ht="12.75">
      <c r="C60" s="26">
        <v>2009</v>
      </c>
      <c r="D60" s="40"/>
      <c r="E60" s="40"/>
      <c r="F60" s="43"/>
      <c r="G60" s="30"/>
      <c r="H60" s="43"/>
      <c r="I60" s="38"/>
      <c r="J60" s="50"/>
      <c r="K60" s="44"/>
      <c r="L60" s="44"/>
      <c r="M60" s="44"/>
    </row>
    <row r="61" spans="3:13" ht="12.75">
      <c r="C61" s="26">
        <v>2010</v>
      </c>
      <c r="D61" s="40"/>
      <c r="E61" s="40"/>
      <c r="F61" s="43"/>
      <c r="G61" s="30"/>
      <c r="H61" s="43"/>
      <c r="I61" s="38"/>
      <c r="J61" s="50"/>
      <c r="K61" s="44"/>
      <c r="L61" s="44"/>
      <c r="M61" s="44"/>
    </row>
    <row r="62" spans="3:13" ht="13.5" thickBot="1">
      <c r="C62" s="14"/>
      <c r="D62" s="31"/>
      <c r="E62" s="31"/>
      <c r="F62" s="28"/>
      <c r="G62" s="31"/>
      <c r="H62" s="28"/>
      <c r="I62" s="39"/>
      <c r="J62" s="39"/>
      <c r="K62" s="36"/>
      <c r="L62" s="36"/>
      <c r="M62" s="36"/>
    </row>
    <row r="63" spans="2:8" ht="12.75">
      <c r="B63" s="54">
        <v>1</v>
      </c>
      <c r="C63" s="32" t="s">
        <v>0</v>
      </c>
      <c r="D63"/>
      <c r="E63"/>
      <c r="F63"/>
      <c r="G63"/>
      <c r="H63"/>
    </row>
    <row r="64" spans="2:8" ht="13.5" thickBot="1">
      <c r="B64" s="54"/>
      <c r="C64" s="32" t="s">
        <v>1</v>
      </c>
      <c r="D64"/>
      <c r="E64"/>
      <c r="F64"/>
      <c r="G64"/>
      <c r="H64"/>
    </row>
    <row r="65" spans="2:12" ht="13.5" thickBot="1">
      <c r="B65" s="54">
        <v>2</v>
      </c>
      <c r="C65" s="32" t="s">
        <v>2</v>
      </c>
      <c r="L65" s="41"/>
    </row>
    <row r="66" spans="2:12" ht="13.5" thickBot="1">
      <c r="B66" s="54">
        <v>3</v>
      </c>
      <c r="C66" s="33" t="s">
        <v>3</v>
      </c>
      <c r="L66" s="42"/>
    </row>
    <row r="67" spans="2:12" ht="13.5" thickBot="1">
      <c r="B67" s="54">
        <v>4</v>
      </c>
      <c r="C67" s="32" t="s">
        <v>4</v>
      </c>
      <c r="L67" s="42"/>
    </row>
    <row r="68" spans="2:12" ht="12.75">
      <c r="B68" s="54">
        <v>5</v>
      </c>
      <c r="C68" s="32" t="s">
        <v>5</v>
      </c>
      <c r="L68" s="58"/>
    </row>
    <row r="69" spans="2:13" ht="13.5" thickBot="1">
      <c r="B69" s="54"/>
      <c r="C69" s="32" t="s">
        <v>11</v>
      </c>
      <c r="J69" s="61" t="s">
        <v>8</v>
      </c>
      <c r="K69" s="60" t="s">
        <v>9</v>
      </c>
      <c r="L69" s="62" t="s">
        <v>10</v>
      </c>
      <c r="M69" s="63" t="s">
        <v>10</v>
      </c>
    </row>
    <row r="70" spans="2:13" ht="15" customHeight="1" thickBot="1">
      <c r="B70" s="29"/>
      <c r="C70" s="32" t="s">
        <v>12</v>
      </c>
      <c r="I70" s="59">
        <v>2005</v>
      </c>
      <c r="J70" s="64"/>
      <c r="K70" s="65"/>
      <c r="L70" s="66"/>
      <c r="M70" s="67"/>
    </row>
    <row r="71" spans="2:13" ht="15" customHeight="1" thickBot="1">
      <c r="B71" s="29"/>
      <c r="C71" s="32" t="s">
        <v>13</v>
      </c>
      <c r="I71" s="59">
        <v>2010</v>
      </c>
      <c r="J71" s="64"/>
      <c r="K71" s="66"/>
      <c r="L71" s="66"/>
      <c r="M71" s="67"/>
    </row>
    <row r="72" ht="15" customHeight="1"/>
  </sheetData>
  <printOptions/>
  <pageMargins left="0.3" right="0.3" top="0.7" bottom="0.7" header="0.5" footer="0.5"/>
  <pageSetup orientation="portrait" paperSize="9" scale="68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73"/>
  <sheetViews>
    <sheetView workbookViewId="0" topLeftCell="A1">
      <selection activeCell="F41" sqref="F41"/>
    </sheetView>
  </sheetViews>
  <sheetFormatPr defaultColWidth="11.421875" defaultRowHeight="12"/>
  <sheetData>
    <row r="1" ht="12" thickBot="1"/>
    <row r="2" spans="2:13" ht="13.5" thickBot="1">
      <c r="B2" s="1"/>
      <c r="C2" s="1"/>
      <c r="D2" s="19"/>
      <c r="E2" s="20"/>
      <c r="F2" s="15"/>
      <c r="G2" s="2" t="s">
        <v>24</v>
      </c>
      <c r="H2" s="15"/>
      <c r="I2" s="20"/>
      <c r="J2" s="21"/>
      <c r="K2" s="22"/>
      <c r="L2" s="22"/>
      <c r="M2" s="1"/>
    </row>
    <row r="3" spans="2:13" ht="13.5" thickBot="1">
      <c r="B3" s="32" t="s">
        <v>7</v>
      </c>
      <c r="C3" s="1"/>
      <c r="D3" s="1"/>
      <c r="E3" s="1"/>
      <c r="F3" s="1"/>
      <c r="G3" s="1"/>
      <c r="H3" s="1"/>
      <c r="I3" s="22"/>
      <c r="J3" s="22"/>
      <c r="K3" s="22"/>
      <c r="L3" s="23" t="s">
        <v>30</v>
      </c>
      <c r="M3" s="1"/>
    </row>
    <row r="4" spans="2:13" ht="12.75">
      <c r="B4" s="3"/>
      <c r="C4" s="4"/>
      <c r="D4" s="5">
        <v>2000</v>
      </c>
      <c r="E4" s="6"/>
      <c r="F4" s="5"/>
      <c r="G4" s="6"/>
      <c r="H4" s="17"/>
      <c r="I4" s="17"/>
      <c r="J4" s="5">
        <v>2005</v>
      </c>
      <c r="K4" s="5">
        <v>2000</v>
      </c>
      <c r="L4" s="5">
        <v>1987</v>
      </c>
      <c r="M4" s="1"/>
    </row>
    <row r="5" spans="2:13" ht="12.75">
      <c r="B5" s="7"/>
      <c r="D5" s="8" t="s">
        <v>14</v>
      </c>
      <c r="E5" s="9"/>
      <c r="F5" s="8"/>
      <c r="G5" s="9"/>
      <c r="H5" s="18"/>
      <c r="I5" s="18"/>
      <c r="J5" s="8" t="s">
        <v>14</v>
      </c>
      <c r="K5" s="8" t="s">
        <v>14</v>
      </c>
      <c r="L5" s="8" t="s">
        <v>14</v>
      </c>
      <c r="M5" s="1"/>
    </row>
    <row r="6" spans="2:13" ht="12.75">
      <c r="B6" s="7"/>
      <c r="C6" s="8" t="s">
        <v>15</v>
      </c>
      <c r="D6" s="8" t="s">
        <v>16</v>
      </c>
      <c r="E6" s="9"/>
      <c r="F6" s="8"/>
      <c r="G6" s="9"/>
      <c r="H6" s="18"/>
      <c r="I6" s="8" t="s">
        <v>15</v>
      </c>
      <c r="J6" s="8" t="s">
        <v>16</v>
      </c>
      <c r="K6" s="8" t="s">
        <v>16</v>
      </c>
      <c r="L6" s="8" t="s">
        <v>16</v>
      </c>
      <c r="M6" s="1"/>
    </row>
    <row r="7" spans="2:13" ht="12.75">
      <c r="B7" s="10"/>
      <c r="C7" s="8" t="s">
        <v>16</v>
      </c>
      <c r="D7" s="8" t="s">
        <v>17</v>
      </c>
      <c r="E7" s="8"/>
      <c r="F7" s="8"/>
      <c r="G7" s="8"/>
      <c r="H7" s="18"/>
      <c r="I7" s="8" t="s">
        <v>16</v>
      </c>
      <c r="J7" s="8" t="s">
        <v>17</v>
      </c>
      <c r="K7" s="8" t="s">
        <v>17</v>
      </c>
      <c r="L7" s="8" t="s">
        <v>17</v>
      </c>
      <c r="M7" s="1"/>
    </row>
    <row r="8" spans="2:13" ht="12.75">
      <c r="B8" s="7"/>
      <c r="C8" s="11" t="s">
        <v>18</v>
      </c>
      <c r="D8" s="11" t="s">
        <v>18</v>
      </c>
      <c r="E8" s="24">
        <v>2005</v>
      </c>
      <c r="F8" s="8">
        <v>2000</v>
      </c>
      <c r="G8" s="24">
        <v>1987</v>
      </c>
      <c r="H8" s="8" t="s">
        <v>29</v>
      </c>
      <c r="I8" s="8" t="s">
        <v>18</v>
      </c>
      <c r="J8" s="11" t="s">
        <v>18</v>
      </c>
      <c r="K8" s="11" t="s">
        <v>18</v>
      </c>
      <c r="L8" s="11" t="s">
        <v>18</v>
      </c>
      <c r="M8" s="1"/>
    </row>
    <row r="9" spans="2:13" ht="12.75">
      <c r="B9" s="11"/>
      <c r="C9" s="11" t="s">
        <v>25</v>
      </c>
      <c r="D9" s="11" t="s">
        <v>26</v>
      </c>
      <c r="E9" s="24" t="s">
        <v>18</v>
      </c>
      <c r="F9" s="8" t="s">
        <v>18</v>
      </c>
      <c r="G9" s="24" t="s">
        <v>18</v>
      </c>
      <c r="H9" s="16" t="s">
        <v>19</v>
      </c>
      <c r="I9" s="8" t="s">
        <v>20</v>
      </c>
      <c r="J9" s="11" t="s">
        <v>20</v>
      </c>
      <c r="K9" s="11" t="s">
        <v>20</v>
      </c>
      <c r="L9" s="11" t="s">
        <v>20</v>
      </c>
      <c r="M9" s="1"/>
    </row>
    <row r="10" spans="2:13" ht="13.5" thickBot="1">
      <c r="B10" s="12" t="s">
        <v>21</v>
      </c>
      <c r="C10" s="12" t="s">
        <v>27</v>
      </c>
      <c r="D10" s="12" t="s">
        <v>27</v>
      </c>
      <c r="E10" s="25" t="s">
        <v>22</v>
      </c>
      <c r="F10" s="13" t="s">
        <v>22</v>
      </c>
      <c r="G10" s="25" t="s">
        <v>22</v>
      </c>
      <c r="H10" s="13" t="s">
        <v>28</v>
      </c>
      <c r="I10" s="13" t="s">
        <v>23</v>
      </c>
      <c r="J10" s="12" t="s">
        <v>23</v>
      </c>
      <c r="K10" s="12" t="s">
        <v>23</v>
      </c>
      <c r="L10" s="12" t="s">
        <v>23</v>
      </c>
      <c r="M10" s="1"/>
    </row>
    <row r="11" spans="2:13" ht="12.75">
      <c r="B11" s="34">
        <v>1959</v>
      </c>
      <c r="C11" s="45">
        <v>506.6</v>
      </c>
      <c r="D11" s="46">
        <v>2441.3</v>
      </c>
      <c r="E11" s="43">
        <v>0.18509232613618662</v>
      </c>
      <c r="F11" s="49">
        <v>0.20751239093925367</v>
      </c>
      <c r="G11" s="27">
        <v>0.2835032139615491</v>
      </c>
      <c r="H11" s="52">
        <v>177830</v>
      </c>
      <c r="I11" s="51">
        <f aca="true" t="shared" si="0" ref="I11:I57">(C11*10^6)/$H11</f>
        <v>2848.7881684755102</v>
      </c>
      <c r="J11" s="35">
        <f aca="true" t="shared" si="1" ref="J11:J57">((C11*10^6)/E11)/$H11</f>
        <v>15391.173842504082</v>
      </c>
      <c r="K11" s="35">
        <f aca="true" t="shared" si="2" ref="K11:K57">(D11*10^6)/$H11</f>
        <v>13728.279817803521</v>
      </c>
      <c r="L11" s="35">
        <f aca="true" t="shared" si="3" ref="L11:L57">((C11*10^6)/G11)/$H11</f>
        <v>10048.52159757838</v>
      </c>
      <c r="M11" s="1"/>
    </row>
    <row r="12" spans="2:13" ht="12.75">
      <c r="B12" s="26">
        <v>1960</v>
      </c>
      <c r="C12" s="47">
        <v>526.4</v>
      </c>
      <c r="D12" s="48">
        <v>2501.8</v>
      </c>
      <c r="E12" s="43">
        <v>0.18767553886835728</v>
      </c>
      <c r="F12" s="49">
        <v>0.21040850587576942</v>
      </c>
      <c r="G12" s="27">
        <v>0.287459883193627</v>
      </c>
      <c r="H12" s="53">
        <v>180671</v>
      </c>
      <c r="I12" s="51">
        <f t="shared" si="0"/>
        <v>2913.583253538199</v>
      </c>
      <c r="J12" s="35">
        <f t="shared" si="1"/>
        <v>15524.576463754805</v>
      </c>
      <c r="K12" s="35">
        <f t="shared" si="2"/>
        <v>13847.269345938197</v>
      </c>
      <c r="L12" s="35">
        <f t="shared" si="3"/>
        <v>10135.616911719368</v>
      </c>
      <c r="M12" s="1"/>
    </row>
    <row r="13" spans="2:13" ht="12.75">
      <c r="B13" s="26">
        <v>1961</v>
      </c>
      <c r="C13" s="47">
        <v>544.7</v>
      </c>
      <c r="D13" s="48">
        <v>2560</v>
      </c>
      <c r="E13" s="43">
        <v>0.18978495842398277</v>
      </c>
      <c r="F13" s="49">
        <v>0.2127734375</v>
      </c>
      <c r="G13" s="27">
        <v>0.29069085033363234</v>
      </c>
      <c r="H13" s="53">
        <v>183691</v>
      </c>
      <c r="I13" s="51">
        <f t="shared" si="0"/>
        <v>2965.305866917813</v>
      </c>
      <c r="J13" s="35">
        <f t="shared" si="1"/>
        <v>15624.556822323455</v>
      </c>
      <c r="K13" s="35">
        <f t="shared" si="2"/>
        <v>13936.447621277035</v>
      </c>
      <c r="L13" s="35">
        <f t="shared" si="3"/>
        <v>10200.891646622058</v>
      </c>
      <c r="M13" s="1"/>
    </row>
    <row r="14" spans="2:13" ht="12.75">
      <c r="B14" s="26">
        <v>1962</v>
      </c>
      <c r="C14" s="47">
        <v>585.6</v>
      </c>
      <c r="D14" s="48">
        <v>2715.2</v>
      </c>
      <c r="E14" s="43">
        <v>0.1923727804895657</v>
      </c>
      <c r="F14" s="49">
        <v>0.21567472009428407</v>
      </c>
      <c r="G14" s="27">
        <v>0.29465457961441066</v>
      </c>
      <c r="H14" s="53">
        <v>186538</v>
      </c>
      <c r="I14" s="51">
        <f t="shared" si="0"/>
        <v>3139.3067364290387</v>
      </c>
      <c r="J14" s="35">
        <f t="shared" si="1"/>
        <v>16318.871767824321</v>
      </c>
      <c r="K14" s="35">
        <f t="shared" si="2"/>
        <v>14555.747354426443</v>
      </c>
      <c r="L14" s="35">
        <f t="shared" si="3"/>
        <v>10654.192921546246</v>
      </c>
      <c r="M14" s="1"/>
    </row>
    <row r="15" spans="2:13" ht="12.75">
      <c r="B15" s="26">
        <v>1963</v>
      </c>
      <c r="C15" s="47">
        <v>617.7</v>
      </c>
      <c r="D15" s="48">
        <v>2834</v>
      </c>
      <c r="E15" s="43">
        <v>0.19441158210099344</v>
      </c>
      <c r="F15" s="49">
        <v>0.21796047988708542</v>
      </c>
      <c r="G15" s="27">
        <v>0.29777738228017037</v>
      </c>
      <c r="H15" s="53">
        <v>189242</v>
      </c>
      <c r="I15" s="51">
        <f t="shared" si="0"/>
        <v>3264.074571183987</v>
      </c>
      <c r="J15" s="35">
        <f t="shared" si="1"/>
        <v>16789.506756281407</v>
      </c>
      <c r="K15" s="35">
        <f t="shared" si="2"/>
        <v>14975.533972373998</v>
      </c>
      <c r="L15" s="35">
        <f t="shared" si="3"/>
        <v>10961.459014079554</v>
      </c>
      <c r="M15" s="1"/>
    </row>
    <row r="16" spans="2:13" ht="12.75">
      <c r="B16" s="26">
        <v>1964</v>
      </c>
      <c r="C16" s="47">
        <v>663.6</v>
      </c>
      <c r="D16" s="48">
        <v>2998.6</v>
      </c>
      <c r="E16" s="43">
        <v>0.19739321464268955</v>
      </c>
      <c r="F16" s="49">
        <v>0.2213032748616021</v>
      </c>
      <c r="G16" s="27">
        <v>0.30234430531835854</v>
      </c>
      <c r="H16" s="53">
        <v>191889</v>
      </c>
      <c r="I16" s="51">
        <f t="shared" si="0"/>
        <v>3458.2493003767804</v>
      </c>
      <c r="J16" s="35">
        <f t="shared" si="1"/>
        <v>17519.595628637562</v>
      </c>
      <c r="K16" s="35">
        <f t="shared" si="2"/>
        <v>15626.742543866507</v>
      </c>
      <c r="L16" s="35">
        <f t="shared" si="3"/>
        <v>11438.11621236047</v>
      </c>
      <c r="M16" s="1"/>
    </row>
    <row r="17" spans="2:13" ht="12.75">
      <c r="B17" s="26">
        <v>1965</v>
      </c>
      <c r="C17" s="47">
        <v>719.1</v>
      </c>
      <c r="D17" s="48">
        <v>3191.1</v>
      </c>
      <c r="E17" s="43">
        <v>0.2009987024753864</v>
      </c>
      <c r="F17" s="49">
        <v>0.22534549215004232</v>
      </c>
      <c r="G17" s="27">
        <v>0.3078667783987213</v>
      </c>
      <c r="H17" s="53">
        <v>194303</v>
      </c>
      <c r="I17" s="51">
        <f t="shared" si="0"/>
        <v>3700.9207269059148</v>
      </c>
      <c r="J17" s="35">
        <f t="shared" si="1"/>
        <v>18412.65978997609</v>
      </c>
      <c r="K17" s="35">
        <f t="shared" si="2"/>
        <v>16423.318219481942</v>
      </c>
      <c r="L17" s="35">
        <f t="shared" si="3"/>
        <v>12021.17599747257</v>
      </c>
      <c r="M17" s="1"/>
    </row>
    <row r="18" spans="2:13" ht="12.75">
      <c r="B18" s="26">
        <v>1966</v>
      </c>
      <c r="C18" s="47">
        <v>787.8</v>
      </c>
      <c r="D18" s="48">
        <v>3399.1</v>
      </c>
      <c r="E18" s="43">
        <v>0.20672662481457776</v>
      </c>
      <c r="F18" s="49">
        <v>0.2317672325027213</v>
      </c>
      <c r="G18" s="27">
        <v>0.31664015342934304</v>
      </c>
      <c r="H18" s="53">
        <v>196560</v>
      </c>
      <c r="I18" s="51">
        <f t="shared" si="0"/>
        <v>4007.936507936508</v>
      </c>
      <c r="J18" s="35">
        <f t="shared" si="1"/>
        <v>19387.61643078826</v>
      </c>
      <c r="K18" s="35">
        <f t="shared" si="2"/>
        <v>17292.938542938544</v>
      </c>
      <c r="L18" s="35">
        <f t="shared" si="3"/>
        <v>12657.701382875506</v>
      </c>
      <c r="M18" s="1"/>
    </row>
    <row r="19" spans="2:13" ht="12.75">
      <c r="B19" s="26">
        <v>1967</v>
      </c>
      <c r="C19" s="47">
        <v>832.6</v>
      </c>
      <c r="D19" s="48">
        <v>3484.6</v>
      </c>
      <c r="E19" s="43">
        <v>0.21312178913482727</v>
      </c>
      <c r="F19" s="49">
        <v>0.2389370372496126</v>
      </c>
      <c r="G19" s="27">
        <v>0.3264355332619405</v>
      </c>
      <c r="H19" s="53">
        <v>198712</v>
      </c>
      <c r="I19" s="51">
        <f t="shared" si="0"/>
        <v>4189.983493699424</v>
      </c>
      <c r="J19" s="35">
        <f t="shared" si="1"/>
        <v>19660.042789189964</v>
      </c>
      <c r="K19" s="35">
        <f t="shared" si="2"/>
        <v>17535.931398204437</v>
      </c>
      <c r="L19" s="35">
        <f t="shared" si="3"/>
        <v>12835.56190047874</v>
      </c>
      <c r="M19" s="1"/>
    </row>
    <row r="20" spans="2:13" ht="12.75">
      <c r="B20" s="26">
        <v>1968</v>
      </c>
      <c r="C20" s="47">
        <v>910</v>
      </c>
      <c r="D20" s="48">
        <v>3652.7</v>
      </c>
      <c r="E20" s="43">
        <v>0.22221417896172735</v>
      </c>
      <c r="F20" s="49">
        <v>0.24913077997098038</v>
      </c>
      <c r="G20" s="27">
        <v>0.3403622140289262</v>
      </c>
      <c r="H20" s="53">
        <v>200706</v>
      </c>
      <c r="I20" s="51">
        <f t="shared" si="0"/>
        <v>4533.994997658267</v>
      </c>
      <c r="J20" s="35">
        <f t="shared" si="1"/>
        <v>20403.71599527486</v>
      </c>
      <c r="K20" s="35">
        <f t="shared" si="2"/>
        <v>18199.256624116868</v>
      </c>
      <c r="L20" s="35">
        <f t="shared" si="3"/>
        <v>13321.087978564325</v>
      </c>
      <c r="M20" s="1"/>
    </row>
    <row r="21" spans="2:13" ht="12.75">
      <c r="B21" s="26">
        <v>1969</v>
      </c>
      <c r="C21" s="47">
        <v>984.6</v>
      </c>
      <c r="D21" s="48">
        <v>3765.4</v>
      </c>
      <c r="E21" s="43">
        <v>0.23323466147475294</v>
      </c>
      <c r="F21" s="49">
        <v>0.2614861634886068</v>
      </c>
      <c r="G21" s="27">
        <v>0.35724212621691714</v>
      </c>
      <c r="H21" s="53">
        <v>202677</v>
      </c>
      <c r="I21" s="51">
        <f t="shared" si="0"/>
        <v>4857.975991355704</v>
      </c>
      <c r="J21" s="35">
        <f t="shared" si="1"/>
        <v>20828.705136014134</v>
      </c>
      <c r="K21" s="35">
        <f t="shared" si="2"/>
        <v>18578.329065458835</v>
      </c>
      <c r="L21" s="35">
        <f t="shared" si="3"/>
        <v>13598.553011651107</v>
      </c>
      <c r="M21" s="1"/>
    </row>
    <row r="22" spans="2:13" ht="12.75">
      <c r="B22" s="26">
        <v>1970</v>
      </c>
      <c r="C22" s="47">
        <v>1038.5</v>
      </c>
      <c r="D22" s="48">
        <v>3771.9</v>
      </c>
      <c r="E22" s="43">
        <v>0.2455787077186451</v>
      </c>
      <c r="F22" s="49">
        <v>0.2753254328057478</v>
      </c>
      <c r="G22" s="27">
        <v>0.37614932165006826</v>
      </c>
      <c r="H22" s="53">
        <v>205052</v>
      </c>
      <c r="I22" s="51">
        <f t="shared" si="0"/>
        <v>5064.5689873788115</v>
      </c>
      <c r="J22" s="35">
        <f t="shared" si="1"/>
        <v>20622.997141841763</v>
      </c>
      <c r="K22" s="35">
        <f t="shared" si="2"/>
        <v>18394.84618535786</v>
      </c>
      <c r="L22" s="35">
        <f t="shared" si="3"/>
        <v>13464.251285000004</v>
      </c>
      <c r="M22" s="1"/>
    </row>
    <row r="23" spans="2:13" ht="12.75">
      <c r="B23" s="26">
        <v>1971</v>
      </c>
      <c r="C23" s="47">
        <v>1127.1</v>
      </c>
      <c r="D23" s="48">
        <v>3898.6</v>
      </c>
      <c r="E23" s="43">
        <v>0.2578684147440714</v>
      </c>
      <c r="F23" s="49">
        <v>0.2891037808444057</v>
      </c>
      <c r="G23" s="27">
        <v>0.3949732864955401</v>
      </c>
      <c r="H23" s="53">
        <v>207661</v>
      </c>
      <c r="I23" s="51">
        <f t="shared" si="0"/>
        <v>5427.595937609854</v>
      </c>
      <c r="J23" s="35">
        <f t="shared" si="1"/>
        <v>21047.928428910614</v>
      </c>
      <c r="K23" s="35">
        <f t="shared" si="2"/>
        <v>18773.867023658753</v>
      </c>
      <c r="L23" s="35">
        <f t="shared" si="3"/>
        <v>13741.67854683798</v>
      </c>
      <c r="M23" s="1"/>
    </row>
    <row r="24" spans="2:13" ht="12.75">
      <c r="B24" s="26">
        <v>1972</v>
      </c>
      <c r="C24" s="47">
        <v>1238.3</v>
      </c>
      <c r="D24" s="48">
        <v>4105</v>
      </c>
      <c r="E24" s="43">
        <v>0.26906492701433593</v>
      </c>
      <c r="F24" s="49">
        <v>0.3016565164433617</v>
      </c>
      <c r="G24" s="27">
        <v>0.4121228208930082</v>
      </c>
      <c r="H24" s="53">
        <v>209896</v>
      </c>
      <c r="I24" s="51">
        <f t="shared" si="0"/>
        <v>5899.588367572512</v>
      </c>
      <c r="J24" s="35">
        <f t="shared" si="1"/>
        <v>21926.263051215807</v>
      </c>
      <c r="K24" s="35">
        <f t="shared" si="2"/>
        <v>19557.304569882228</v>
      </c>
      <c r="L24" s="35">
        <f t="shared" si="3"/>
        <v>14315.121775564357</v>
      </c>
      <c r="M24" s="1"/>
    </row>
    <row r="25" spans="2:13" ht="12.75">
      <c r="B25" s="26">
        <v>1973</v>
      </c>
      <c r="C25" s="47">
        <v>1382.7</v>
      </c>
      <c r="D25" s="48">
        <v>4341.5</v>
      </c>
      <c r="E25" s="43">
        <v>0.2840746868356039</v>
      </c>
      <c r="F25" s="49">
        <v>0.3184843947944259</v>
      </c>
      <c r="G25" s="27">
        <v>0.43511305089848895</v>
      </c>
      <c r="H25" s="53">
        <v>211909</v>
      </c>
      <c r="I25" s="51">
        <f t="shared" si="0"/>
        <v>6524.970624183022</v>
      </c>
      <c r="J25" s="35">
        <f t="shared" si="1"/>
        <v>22969.208192629532</v>
      </c>
      <c r="K25" s="35">
        <f t="shared" si="2"/>
        <v>20487.56777673435</v>
      </c>
      <c r="L25" s="35">
        <f t="shared" si="3"/>
        <v>14996.03519294411</v>
      </c>
      <c r="M25" s="1"/>
    </row>
    <row r="26" spans="2:13" ht="12.75">
      <c r="B26" s="26">
        <v>1974</v>
      </c>
      <c r="C26" s="47">
        <v>1500</v>
      </c>
      <c r="D26" s="48">
        <v>4319.6</v>
      </c>
      <c r="E26" s="43">
        <v>0.3097362996676158</v>
      </c>
      <c r="F26" s="49">
        <v>0.3472543754051301</v>
      </c>
      <c r="G26" s="27">
        <v>0.47441856866457627</v>
      </c>
      <c r="H26" s="53">
        <v>213854</v>
      </c>
      <c r="I26" s="51">
        <f t="shared" si="0"/>
        <v>7014.131136195722</v>
      </c>
      <c r="J26" s="35">
        <f t="shared" si="1"/>
        <v>22645.492774733626</v>
      </c>
      <c r="K26" s="35">
        <f t="shared" si="2"/>
        <v>20198.82723727403</v>
      </c>
      <c r="L26" s="35">
        <f t="shared" si="3"/>
        <v>14784.689300715077</v>
      </c>
      <c r="M26" s="1"/>
    </row>
    <row r="27" spans="2:13" ht="12.75">
      <c r="B27" s="26">
        <v>1975</v>
      </c>
      <c r="C27" s="47">
        <v>1638.3</v>
      </c>
      <c r="D27" s="48">
        <v>4311.2</v>
      </c>
      <c r="E27" s="43">
        <v>0.33895312304516406</v>
      </c>
      <c r="F27" s="49">
        <v>0.3800102059751345</v>
      </c>
      <c r="G27" s="27">
        <v>0.5191695505242314</v>
      </c>
      <c r="H27" s="53">
        <v>215973</v>
      </c>
      <c r="I27" s="51">
        <f t="shared" si="0"/>
        <v>7585.6704310261</v>
      </c>
      <c r="J27" s="35">
        <f t="shared" si="1"/>
        <v>22379.703608794724</v>
      </c>
      <c r="K27" s="35">
        <f t="shared" si="2"/>
        <v>19961.75447856908</v>
      </c>
      <c r="L27" s="35">
        <f t="shared" si="3"/>
        <v>14611.162044011384</v>
      </c>
      <c r="M27" s="1"/>
    </row>
    <row r="28" spans="2:13" ht="12.75">
      <c r="B28" s="26">
        <v>1976</v>
      </c>
      <c r="C28" s="47">
        <v>1825.3</v>
      </c>
      <c r="D28" s="48">
        <v>4540.9</v>
      </c>
      <c r="E28" s="43">
        <v>0.35853924114261326</v>
      </c>
      <c r="F28" s="49">
        <v>0.4019687727102557</v>
      </c>
      <c r="G28" s="27">
        <v>0.5491693216955751</v>
      </c>
      <c r="H28" s="53">
        <v>218035</v>
      </c>
      <c r="I28" s="51">
        <f t="shared" si="0"/>
        <v>8371.591716926181</v>
      </c>
      <c r="J28" s="35">
        <f t="shared" si="1"/>
        <v>23349.16448823598</v>
      </c>
      <c r="K28" s="35">
        <f t="shared" si="2"/>
        <v>20826.472813997752</v>
      </c>
      <c r="L28" s="35">
        <f t="shared" si="3"/>
        <v>15244.099381004507</v>
      </c>
      <c r="M28" s="1"/>
    </row>
    <row r="29" spans="2:13" ht="12.75">
      <c r="B29" s="26">
        <v>1977</v>
      </c>
      <c r="C29" s="47">
        <v>2030.9</v>
      </c>
      <c r="D29" s="48">
        <v>4750.5</v>
      </c>
      <c r="E29" s="43">
        <v>0.3813235225650399</v>
      </c>
      <c r="F29" s="49">
        <v>0.42751289337964427</v>
      </c>
      <c r="G29" s="27">
        <v>0.5840676729449384</v>
      </c>
      <c r="H29" s="53">
        <v>220239</v>
      </c>
      <c r="I29" s="51">
        <f t="shared" si="0"/>
        <v>9221.345901497918</v>
      </c>
      <c r="J29" s="35">
        <f t="shared" si="1"/>
        <v>24182.473295822165</v>
      </c>
      <c r="K29" s="35">
        <f t="shared" si="2"/>
        <v>21569.74922697615</v>
      </c>
      <c r="L29" s="35">
        <f t="shared" si="3"/>
        <v>15788.146354690029</v>
      </c>
      <c r="M29" s="1"/>
    </row>
    <row r="30" spans="2:13" ht="12.75">
      <c r="B30" s="26">
        <v>1978</v>
      </c>
      <c r="C30" s="47">
        <v>2294.7</v>
      </c>
      <c r="D30" s="48">
        <v>5015</v>
      </c>
      <c r="E30" s="43">
        <v>0.4081307876936525</v>
      </c>
      <c r="F30" s="49">
        <v>0.4575672981056829</v>
      </c>
      <c r="G30" s="27">
        <v>0.6251279696094754</v>
      </c>
      <c r="H30" s="53">
        <v>222585</v>
      </c>
      <c r="I30" s="51">
        <f t="shared" si="0"/>
        <v>10309.320035042792</v>
      </c>
      <c r="J30" s="35">
        <f t="shared" si="1"/>
        <v>25259.84401544605</v>
      </c>
      <c r="K30" s="35">
        <f t="shared" si="2"/>
        <v>22530.71860188243</v>
      </c>
      <c r="L30" s="35">
        <f t="shared" si="3"/>
        <v>16491.535391518544</v>
      </c>
      <c r="M30" s="1"/>
    </row>
    <row r="31" spans="2:13" ht="12.75">
      <c r="B31" s="26">
        <v>1979</v>
      </c>
      <c r="C31" s="47">
        <v>2563.3</v>
      </c>
      <c r="D31" s="48">
        <v>5173.4</v>
      </c>
      <c r="E31" s="43">
        <v>0.44194452483207464</v>
      </c>
      <c r="F31" s="49">
        <v>0.4954768624115669</v>
      </c>
      <c r="G31" s="27">
        <v>0.6769199771708277</v>
      </c>
      <c r="H31" s="53">
        <v>225055</v>
      </c>
      <c r="I31" s="51">
        <f t="shared" si="0"/>
        <v>11389.660305258714</v>
      </c>
      <c r="J31" s="35">
        <f t="shared" si="1"/>
        <v>25771.696820062283</v>
      </c>
      <c r="K31" s="35">
        <f t="shared" si="2"/>
        <v>22987.26977849859</v>
      </c>
      <c r="L31" s="35">
        <f t="shared" si="3"/>
        <v>16825.71158981236</v>
      </c>
      <c r="M31" s="1"/>
    </row>
    <row r="32" spans="2:13" ht="12.75">
      <c r="B32" s="26">
        <v>1980</v>
      </c>
      <c r="C32" s="47">
        <v>2789.5</v>
      </c>
      <c r="D32" s="48">
        <v>5161.7</v>
      </c>
      <c r="E32" s="43">
        <v>0.48203434765850883</v>
      </c>
      <c r="F32" s="49">
        <v>0.5404227289458899</v>
      </c>
      <c r="G32" s="27">
        <v>0.7383249735620916</v>
      </c>
      <c r="H32" s="53">
        <v>227726</v>
      </c>
      <c r="I32" s="51">
        <f t="shared" si="0"/>
        <v>12249.369856757683</v>
      </c>
      <c r="J32" s="55">
        <f t="shared" si="1"/>
        <v>25411.819544103513</v>
      </c>
      <c r="K32" s="35">
        <f t="shared" si="2"/>
        <v>22666.274382371797</v>
      </c>
      <c r="L32" s="35">
        <f t="shared" si="3"/>
        <v>16590.756503413246</v>
      </c>
      <c r="M32" s="1"/>
    </row>
    <row r="33" spans="2:13" ht="12.75">
      <c r="B33" s="26">
        <v>1981</v>
      </c>
      <c r="C33" s="47">
        <v>3128.4</v>
      </c>
      <c r="D33" s="48">
        <v>5291.7</v>
      </c>
      <c r="E33" s="43">
        <v>0.5273165977746759</v>
      </c>
      <c r="F33" s="49">
        <v>0.591189976756052</v>
      </c>
      <c r="G33" s="27">
        <v>0.8076831350338882</v>
      </c>
      <c r="H33" s="53">
        <v>229966</v>
      </c>
      <c r="I33" s="51">
        <f t="shared" si="0"/>
        <v>13603.750119582895</v>
      </c>
      <c r="J33" s="35">
        <f t="shared" si="1"/>
        <v>25798.069275634334</v>
      </c>
      <c r="K33" s="35">
        <f t="shared" si="2"/>
        <v>23010.792899819975</v>
      </c>
      <c r="L33" s="35">
        <f t="shared" si="3"/>
        <v>16842.929522122704</v>
      </c>
      <c r="M33" s="1"/>
    </row>
    <row r="34" spans="2:13" ht="12.75">
      <c r="B34" s="26">
        <v>1982</v>
      </c>
      <c r="C34" s="47">
        <v>3255</v>
      </c>
      <c r="D34" s="48">
        <v>5189.3</v>
      </c>
      <c r="E34" s="43">
        <v>0.5594826116231448</v>
      </c>
      <c r="F34" s="49">
        <v>0.6272522305513267</v>
      </c>
      <c r="G34" s="27">
        <v>0.8569513488855146</v>
      </c>
      <c r="H34" s="53">
        <v>232188</v>
      </c>
      <c r="I34" s="51">
        <f t="shared" si="0"/>
        <v>14018.812341723087</v>
      </c>
      <c r="J34" s="35">
        <f t="shared" si="1"/>
        <v>25056.74358860298</v>
      </c>
      <c r="K34" s="35">
        <f t="shared" si="2"/>
        <v>22349.56156218237</v>
      </c>
      <c r="L34" s="35">
        <f t="shared" si="3"/>
        <v>16358.936081908128</v>
      </c>
      <c r="M34" s="1"/>
    </row>
    <row r="35" spans="2:13" ht="12.75">
      <c r="B35" s="26">
        <v>1983</v>
      </c>
      <c r="C35" s="47">
        <v>3536.7</v>
      </c>
      <c r="D35" s="48">
        <v>5423.8</v>
      </c>
      <c r="E35" s="43">
        <v>0.5816194679155375</v>
      </c>
      <c r="F35" s="49">
        <v>0.652070504074634</v>
      </c>
      <c r="G35" s="27">
        <v>0.8908580485143291</v>
      </c>
      <c r="H35" s="53">
        <v>234307</v>
      </c>
      <c r="I35" s="51">
        <f t="shared" si="0"/>
        <v>15094.29935938747</v>
      </c>
      <c r="J35" s="35">
        <f t="shared" si="1"/>
        <v>25952.190722714007</v>
      </c>
      <c r="K35" s="35">
        <f t="shared" si="2"/>
        <v>23148.262749298996</v>
      </c>
      <c r="L35" s="35">
        <f t="shared" si="3"/>
        <v>16943.551651758673</v>
      </c>
      <c r="M35" s="1"/>
    </row>
    <row r="36" spans="2:13" ht="12.75">
      <c r="B36" s="26">
        <v>1984</v>
      </c>
      <c r="C36" s="47">
        <v>3933.2</v>
      </c>
      <c r="D36" s="48">
        <v>5813.6</v>
      </c>
      <c r="E36" s="43">
        <v>0.6034555173980525</v>
      </c>
      <c r="F36" s="49">
        <v>0.6765515343332874</v>
      </c>
      <c r="G36" s="27">
        <v>0.9243040067436374</v>
      </c>
      <c r="H36" s="53">
        <v>236348</v>
      </c>
      <c r="I36" s="51">
        <f t="shared" si="0"/>
        <v>16641.562441823073</v>
      </c>
      <c r="J36" s="35">
        <f t="shared" si="1"/>
        <v>27577.115399619313</v>
      </c>
      <c r="K36" s="35">
        <f t="shared" si="2"/>
        <v>24597.62722764737</v>
      </c>
      <c r="L36" s="35">
        <f t="shared" si="3"/>
        <v>18004.425297745933</v>
      </c>
      <c r="M36" s="1"/>
    </row>
    <row r="37" spans="2:13" ht="12.75">
      <c r="B37" s="26">
        <v>1985</v>
      </c>
      <c r="C37" s="47">
        <v>4220.3</v>
      </c>
      <c r="D37" s="48">
        <v>6053.7</v>
      </c>
      <c r="E37" s="43">
        <v>0.6218230375541876</v>
      </c>
      <c r="F37" s="49">
        <v>0.6971438954688869</v>
      </c>
      <c r="G37" s="27">
        <v>0.9524372692373858</v>
      </c>
      <c r="H37" s="53">
        <v>238466</v>
      </c>
      <c r="I37" s="51">
        <f t="shared" si="0"/>
        <v>17697.701139785127</v>
      </c>
      <c r="J37" s="35">
        <f t="shared" si="1"/>
        <v>28460.993033316</v>
      </c>
      <c r="K37" s="55">
        <f t="shared" si="2"/>
        <v>25386.00890693013</v>
      </c>
      <c r="L37" s="35">
        <f t="shared" si="3"/>
        <v>18581.48742326687</v>
      </c>
      <c r="M37" s="1"/>
    </row>
    <row r="38" spans="2:13" ht="12.75">
      <c r="B38" s="26">
        <v>1986</v>
      </c>
      <c r="C38" s="47">
        <v>4462.8</v>
      </c>
      <c r="D38" s="48">
        <v>6263.6</v>
      </c>
      <c r="E38" s="43">
        <v>0.6355179009699857</v>
      </c>
      <c r="F38" s="49">
        <v>0.7124976052110608</v>
      </c>
      <c r="G38" s="27">
        <v>0.9734134916134909</v>
      </c>
      <c r="H38" s="53">
        <v>240651</v>
      </c>
      <c r="I38" s="51">
        <f t="shared" si="0"/>
        <v>18544.697508009525</v>
      </c>
      <c r="J38" s="35">
        <f t="shared" si="1"/>
        <v>29180.44870129528</v>
      </c>
      <c r="K38" s="35">
        <f t="shared" si="2"/>
        <v>26027.733107279837</v>
      </c>
      <c r="L38" s="35">
        <f t="shared" si="3"/>
        <v>19051.202462039626</v>
      </c>
      <c r="M38" s="1"/>
    </row>
    <row r="39" spans="2:13" ht="12.75">
      <c r="B39" s="26">
        <v>1987</v>
      </c>
      <c r="C39" s="47">
        <v>4739.5</v>
      </c>
      <c r="D39" s="48">
        <v>6475.1</v>
      </c>
      <c r="E39" s="43">
        <v>0.6528755831363883</v>
      </c>
      <c r="F39" s="49">
        <v>0.7319578076014269</v>
      </c>
      <c r="G39" s="27">
        <v>1</v>
      </c>
      <c r="H39" s="53">
        <v>242804</v>
      </c>
      <c r="I39" s="51">
        <f t="shared" si="0"/>
        <v>19519.859639874136</v>
      </c>
      <c r="J39" s="35">
        <f t="shared" si="1"/>
        <v>29898.284059118138</v>
      </c>
      <c r="K39" s="35">
        <f t="shared" si="2"/>
        <v>26668.012059109406</v>
      </c>
      <c r="L39" s="35">
        <f t="shared" si="3"/>
        <v>19519.859639874136</v>
      </c>
      <c r="M39" s="1"/>
    </row>
    <row r="40" spans="2:13" ht="12.75">
      <c r="B40" s="26">
        <v>1988</v>
      </c>
      <c r="C40" s="47">
        <v>5103.8</v>
      </c>
      <c r="D40" s="48">
        <v>6742.7</v>
      </c>
      <c r="E40" s="43">
        <v>0.67515609004521</v>
      </c>
      <c r="F40" s="49">
        <v>0.7569371320094325</v>
      </c>
      <c r="G40" s="27">
        <v>1.0341267271809846</v>
      </c>
      <c r="H40" s="53">
        <v>245021</v>
      </c>
      <c r="I40" s="51">
        <f t="shared" si="0"/>
        <v>20830.051301725158</v>
      </c>
      <c r="J40" s="35">
        <f t="shared" si="1"/>
        <v>30852.200859700948</v>
      </c>
      <c r="K40" s="35">
        <f t="shared" si="2"/>
        <v>27518.865729876215</v>
      </c>
      <c r="L40" s="35">
        <f t="shared" si="3"/>
        <v>20142.648627318235</v>
      </c>
      <c r="M40" s="1"/>
    </row>
    <row r="41" spans="2:13" ht="12.75">
      <c r="B41" s="26">
        <v>1989</v>
      </c>
      <c r="C41" s="47">
        <v>5484.4</v>
      </c>
      <c r="D41" s="48">
        <v>6981.4</v>
      </c>
      <c r="E41" s="43">
        <v>0.7006981641018125</v>
      </c>
      <c r="F41" s="49">
        <v>0.7855730942217893</v>
      </c>
      <c r="G41" s="27">
        <v>1.0732491491498066</v>
      </c>
      <c r="H41" s="53">
        <v>247342</v>
      </c>
      <c r="I41" s="51">
        <f t="shared" si="0"/>
        <v>22173.347025575924</v>
      </c>
      <c r="J41" s="35">
        <f t="shared" si="1"/>
        <v>31644.64838294353</v>
      </c>
      <c r="K41" s="35">
        <f t="shared" si="2"/>
        <v>28225.695595572124</v>
      </c>
      <c r="L41" s="35">
        <f t="shared" si="3"/>
        <v>20660.018266160223</v>
      </c>
      <c r="M41" s="1"/>
    </row>
    <row r="42" spans="2:13" ht="12.75">
      <c r="B42" s="26">
        <v>1990</v>
      </c>
      <c r="C42" s="47">
        <v>5803.1</v>
      </c>
      <c r="D42" s="48">
        <v>7112.5</v>
      </c>
      <c r="E42" s="43">
        <v>0.7277498995391858</v>
      </c>
      <c r="F42" s="49">
        <v>0.8159015817223199</v>
      </c>
      <c r="G42" s="27">
        <v>1.11468389741749</v>
      </c>
      <c r="H42" s="53">
        <v>250132</v>
      </c>
      <c r="I42" s="51">
        <f t="shared" si="0"/>
        <v>23200.150320630706</v>
      </c>
      <c r="J42" s="35">
        <f t="shared" si="1"/>
        <v>31879.290310202912</v>
      </c>
      <c r="K42" s="35">
        <f t="shared" si="2"/>
        <v>28434.986327219227</v>
      </c>
      <c r="L42" s="35">
        <f t="shared" si="3"/>
        <v>20813.21025124794</v>
      </c>
      <c r="M42" s="1"/>
    </row>
    <row r="43" spans="2:13" ht="12.75">
      <c r="B43" s="26">
        <v>1991</v>
      </c>
      <c r="C43" s="47">
        <v>5995.9</v>
      </c>
      <c r="D43" s="48">
        <v>7100.5</v>
      </c>
      <c r="E43" s="43">
        <v>0.7531991623963774</v>
      </c>
      <c r="F43" s="49">
        <v>0.8444334905992535</v>
      </c>
      <c r="G43" s="27">
        <v>1.1536641618270338</v>
      </c>
      <c r="H43" s="53">
        <v>253493</v>
      </c>
      <c r="I43" s="51">
        <f t="shared" si="0"/>
        <v>23653.118626549847</v>
      </c>
      <c r="J43" s="35">
        <f t="shared" si="1"/>
        <v>31403.538144273974</v>
      </c>
      <c r="K43" s="35">
        <f t="shared" si="2"/>
        <v>28010.635402161006</v>
      </c>
      <c r="L43" s="35">
        <f t="shared" si="3"/>
        <v>20502.60327848869</v>
      </c>
      <c r="M43" s="1"/>
    </row>
    <row r="44" spans="2:13" ht="12.75">
      <c r="B44" s="26">
        <v>1992</v>
      </c>
      <c r="C44" s="47">
        <v>6337.7</v>
      </c>
      <c r="D44" s="48">
        <v>7336.6</v>
      </c>
      <c r="E44" s="43">
        <v>0.7705152085129655</v>
      </c>
      <c r="F44" s="49">
        <v>0.8638470136030313</v>
      </c>
      <c r="G44" s="27">
        <v>1.180186896883846</v>
      </c>
      <c r="H44" s="53">
        <v>256894</v>
      </c>
      <c r="I44" s="51">
        <f t="shared" si="0"/>
        <v>24670.486659867493</v>
      </c>
      <c r="J44" s="35">
        <f t="shared" si="1"/>
        <v>32018.169644541627</v>
      </c>
      <c r="K44" s="35">
        <f t="shared" si="2"/>
        <v>28558.860853114515</v>
      </c>
      <c r="L44" s="35">
        <f t="shared" si="3"/>
        <v>20903.88117763992</v>
      </c>
      <c r="M44" s="1"/>
    </row>
    <row r="45" spans="2:13" ht="12.75">
      <c r="B45" s="26">
        <v>1993</v>
      </c>
      <c r="C45" s="47">
        <v>6657.4</v>
      </c>
      <c r="D45" s="48">
        <v>7532.7</v>
      </c>
      <c r="E45" s="43">
        <v>0.7883124025030843</v>
      </c>
      <c r="F45" s="49">
        <v>0.8837999654838238</v>
      </c>
      <c r="G45" s="27">
        <v>1.2074465991147394</v>
      </c>
      <c r="H45" s="53">
        <v>260255</v>
      </c>
      <c r="I45" s="51">
        <f t="shared" si="0"/>
        <v>25580.296247910705</v>
      </c>
      <c r="J45" s="35">
        <f t="shared" si="1"/>
        <v>32449.44030651683</v>
      </c>
      <c r="K45" s="35">
        <f t="shared" si="2"/>
        <v>28943.536147240207</v>
      </c>
      <c r="L45" s="35">
        <f t="shared" si="3"/>
        <v>21185.4472625666</v>
      </c>
      <c r="M45" s="1"/>
    </row>
    <row r="46" spans="2:13" ht="12.75">
      <c r="B46" s="26">
        <v>1994</v>
      </c>
      <c r="C46" s="47">
        <v>7072.2</v>
      </c>
      <c r="D46" s="48">
        <v>7835.5</v>
      </c>
      <c r="E46" s="43">
        <v>0.8050673206080721</v>
      </c>
      <c r="F46" s="49">
        <v>0.902584391551273</v>
      </c>
      <c r="G46" s="27">
        <v>1.2331098625875403</v>
      </c>
      <c r="H46" s="53">
        <v>263436</v>
      </c>
      <c r="I46" s="51">
        <f t="shared" si="0"/>
        <v>26845.989158657132</v>
      </c>
      <c r="J46" s="35">
        <f t="shared" si="1"/>
        <v>33346.26617110753</v>
      </c>
      <c r="K46" s="35">
        <f t="shared" si="2"/>
        <v>29743.46710396453</v>
      </c>
      <c r="L46" s="35">
        <f t="shared" si="3"/>
        <v>21770.962971883047</v>
      </c>
      <c r="M46" s="1"/>
    </row>
    <row r="47" spans="2:13" ht="12.75">
      <c r="B47" s="26">
        <v>1995</v>
      </c>
      <c r="C47" s="47">
        <v>7397.7</v>
      </c>
      <c r="D47" s="48">
        <v>8031.7</v>
      </c>
      <c r="E47" s="43">
        <v>0.8215492737868878</v>
      </c>
      <c r="F47" s="49">
        <v>0.9210627886997771</v>
      </c>
      <c r="G47" s="27">
        <v>1.2583550296676707</v>
      </c>
      <c r="H47" s="53">
        <v>266557</v>
      </c>
      <c r="I47" s="51">
        <f t="shared" si="0"/>
        <v>27752.78833420244</v>
      </c>
      <c r="J47" s="35">
        <f t="shared" si="1"/>
        <v>33781.039335933485</v>
      </c>
      <c r="K47" s="35">
        <f t="shared" si="2"/>
        <v>30131.266483341275</v>
      </c>
      <c r="L47" s="35">
        <f t="shared" si="3"/>
        <v>22054.815755400843</v>
      </c>
      <c r="M47" s="1"/>
    </row>
    <row r="48" spans="2:13" ht="12.75">
      <c r="B48" s="26">
        <v>1996</v>
      </c>
      <c r="C48" s="47">
        <v>7816.9</v>
      </c>
      <c r="D48" s="48">
        <v>8328.9</v>
      </c>
      <c r="E48" s="43">
        <v>0.8371268803238333</v>
      </c>
      <c r="F48" s="49">
        <v>0.9385272965217496</v>
      </c>
      <c r="G48" s="27">
        <v>1.2822150221981177</v>
      </c>
      <c r="H48" s="53">
        <v>269667</v>
      </c>
      <c r="I48" s="51">
        <f t="shared" si="0"/>
        <v>28987.23240144326</v>
      </c>
      <c r="J48" s="35">
        <f t="shared" si="1"/>
        <v>34627.04768269999</v>
      </c>
      <c r="K48" s="35">
        <f t="shared" si="2"/>
        <v>30885.87035121094</v>
      </c>
      <c r="L48" s="35">
        <f t="shared" si="3"/>
        <v>22607.15394813428</v>
      </c>
      <c r="M48" s="1"/>
    </row>
    <row r="49" spans="2:13" ht="12.75">
      <c r="B49" s="26">
        <v>1997</v>
      </c>
      <c r="C49" s="47">
        <v>8304.3</v>
      </c>
      <c r="D49" s="48">
        <v>8703.5</v>
      </c>
      <c r="E49" s="43">
        <v>0.8510468635317838</v>
      </c>
      <c r="F49" s="49">
        <v>0.9541333946113632</v>
      </c>
      <c r="G49" s="27">
        <v>1.3035360572735597</v>
      </c>
      <c r="H49" s="53">
        <v>272912</v>
      </c>
      <c r="I49" s="51">
        <f t="shared" si="0"/>
        <v>30428.489769596057</v>
      </c>
      <c r="J49" s="35">
        <f t="shared" si="1"/>
        <v>35754.18825153763</v>
      </c>
      <c r="K49" s="35">
        <f t="shared" si="2"/>
        <v>31891.232338629303</v>
      </c>
      <c r="L49" s="35">
        <f t="shared" si="3"/>
        <v>23343.036504290838</v>
      </c>
      <c r="M49" s="1"/>
    </row>
    <row r="50" spans="2:13" ht="12.75">
      <c r="B50" s="26">
        <v>1998</v>
      </c>
      <c r="C50" s="47">
        <v>8747</v>
      </c>
      <c r="D50" s="48">
        <v>9066.9</v>
      </c>
      <c r="E50" s="43">
        <v>0.8604877256560974</v>
      </c>
      <c r="F50" s="49">
        <v>0.9647178197619914</v>
      </c>
      <c r="G50" s="27">
        <v>1.3179964879714883</v>
      </c>
      <c r="H50" s="53">
        <v>276115</v>
      </c>
      <c r="I50" s="51">
        <f t="shared" si="0"/>
        <v>31678.829473226735</v>
      </c>
      <c r="J50" s="35">
        <f t="shared" si="1"/>
        <v>36814.969613973895</v>
      </c>
      <c r="K50" s="35">
        <f t="shared" si="2"/>
        <v>32837.40470456151</v>
      </c>
      <c r="L50" s="35">
        <f t="shared" si="3"/>
        <v>24035.594754871632</v>
      </c>
      <c r="M50" s="1"/>
    </row>
    <row r="51" spans="2:13" ht="12.75">
      <c r="B51" s="26">
        <v>1999</v>
      </c>
      <c r="C51" s="47">
        <v>9268.4</v>
      </c>
      <c r="D51" s="48">
        <v>9470.3</v>
      </c>
      <c r="E51" s="43">
        <v>0.8729420433522322</v>
      </c>
      <c r="F51" s="49">
        <v>0.9786807176119026</v>
      </c>
      <c r="G51" s="27">
        <v>1.337072584578295</v>
      </c>
      <c r="H51" s="53">
        <v>279295</v>
      </c>
      <c r="I51" s="51">
        <f t="shared" si="0"/>
        <v>33184.983619470455</v>
      </c>
      <c r="J51" s="35">
        <f t="shared" si="1"/>
        <v>38015.105209086956</v>
      </c>
      <c r="K51" s="35">
        <f t="shared" si="2"/>
        <v>33907.87518573551</v>
      </c>
      <c r="L51" s="35">
        <f t="shared" si="3"/>
        <v>24819.133981373798</v>
      </c>
      <c r="M51" s="1"/>
    </row>
    <row r="52" spans="2:13" ht="12.75">
      <c r="B52" s="26">
        <v>2000</v>
      </c>
      <c r="C52" s="47">
        <v>9817</v>
      </c>
      <c r="D52" s="48">
        <v>9817</v>
      </c>
      <c r="E52" s="43">
        <v>0.8919579466961551</v>
      </c>
      <c r="F52" s="49">
        <v>1</v>
      </c>
      <c r="G52" s="27">
        <v>1.366198966135668</v>
      </c>
      <c r="H52" s="53">
        <v>282402</v>
      </c>
      <c r="I52" s="51">
        <f t="shared" si="0"/>
        <v>34762.50168199942</v>
      </c>
      <c r="J52" s="35">
        <f t="shared" si="1"/>
        <v>38973.25183408141</v>
      </c>
      <c r="K52" s="35">
        <f t="shared" si="2"/>
        <v>34762.50168199942</v>
      </c>
      <c r="L52" s="35">
        <f t="shared" si="3"/>
        <v>25444.68451789722</v>
      </c>
      <c r="M52" s="1"/>
    </row>
    <row r="53" spans="2:13" ht="12.75">
      <c r="B53" s="26">
        <v>2001</v>
      </c>
      <c r="C53" s="47">
        <v>10128</v>
      </c>
      <c r="D53" s="48">
        <v>9890.7</v>
      </c>
      <c r="E53" s="43">
        <v>0.9133580114793349</v>
      </c>
      <c r="F53" s="49">
        <v>1.0239922351299704</v>
      </c>
      <c r="G53" s="27">
        <v>1.3989771329655174</v>
      </c>
      <c r="H53" s="53">
        <v>285329</v>
      </c>
      <c r="I53" s="51">
        <f t="shared" si="0"/>
        <v>35495.86617553771</v>
      </c>
      <c r="J53" s="35">
        <f t="shared" si="1"/>
        <v>38863.03697938365</v>
      </c>
      <c r="K53" s="35">
        <f t="shared" si="2"/>
        <v>34664.194666507785</v>
      </c>
      <c r="L53" s="35">
        <f t="shared" si="3"/>
        <v>25372.72793036613</v>
      </c>
      <c r="M53" s="1"/>
    </row>
    <row r="54" spans="2:13" ht="12.75">
      <c r="B54" s="26">
        <v>2002</v>
      </c>
      <c r="C54" s="47">
        <v>10469.6</v>
      </c>
      <c r="D54" s="48">
        <v>10048.8</v>
      </c>
      <c r="E54" s="43">
        <v>0.9293092626711714</v>
      </c>
      <c r="F54" s="49">
        <v>1.0418756468434043</v>
      </c>
      <c r="G54" s="27">
        <v>1.4234094315593893</v>
      </c>
      <c r="H54" s="53">
        <v>288173</v>
      </c>
      <c r="I54" s="51">
        <f t="shared" si="0"/>
        <v>36330.95397556329</v>
      </c>
      <c r="J54" s="35">
        <f t="shared" si="1"/>
        <v>39094.57855949371</v>
      </c>
      <c r="K54" s="35">
        <f t="shared" si="2"/>
        <v>34870.720018877546</v>
      </c>
      <c r="L54" s="35">
        <f t="shared" si="3"/>
        <v>25523.895774500805</v>
      </c>
      <c r="M54" s="1"/>
    </row>
    <row r="55" spans="2:13" ht="12.75">
      <c r="B55" s="26">
        <v>2003</v>
      </c>
      <c r="C55" s="47">
        <v>10971.2</v>
      </c>
      <c r="D55" s="48">
        <v>10320.6</v>
      </c>
      <c r="E55" s="43">
        <v>0.9481860574765865</v>
      </c>
      <c r="F55" s="49">
        <v>1.0630389706024843</v>
      </c>
      <c r="G55" s="27">
        <v>1.4523227425990388</v>
      </c>
      <c r="H55" s="53">
        <v>291028</v>
      </c>
      <c r="I55" s="51">
        <f t="shared" si="0"/>
        <v>37698.09090534244</v>
      </c>
      <c r="J55" s="35">
        <f t="shared" si="1"/>
        <v>39758.11562307571</v>
      </c>
      <c r="K55" s="35">
        <f t="shared" si="2"/>
        <v>35462.56717566695</v>
      </c>
      <c r="L55" s="35">
        <f t="shared" si="3"/>
        <v>25957.102921819514</v>
      </c>
      <c r="M55" s="1"/>
    </row>
    <row r="56" spans="2:13" ht="12.75">
      <c r="B56" s="26">
        <v>2004</v>
      </c>
      <c r="C56" s="47">
        <v>11734.3</v>
      </c>
      <c r="D56" s="48">
        <v>10755.7</v>
      </c>
      <c r="E56" s="43">
        <v>0.9731121297467104</v>
      </c>
      <c r="F56" s="49">
        <v>1.090984315293286</v>
      </c>
      <c r="G56" s="27">
        <v>1.4905016436239171</v>
      </c>
      <c r="H56" s="53">
        <v>293907</v>
      </c>
      <c r="I56" s="51">
        <f t="shared" si="0"/>
        <v>39925.214438580915</v>
      </c>
      <c r="J56" s="35">
        <f t="shared" si="1"/>
        <v>41028.380202159206</v>
      </c>
      <c r="K56" s="35">
        <f t="shared" si="2"/>
        <v>36595.589761387106</v>
      </c>
      <c r="L56" s="35">
        <f t="shared" si="3"/>
        <v>26786.427649626145</v>
      </c>
      <c r="M56" s="1"/>
    </row>
    <row r="57" spans="2:13" ht="12.75">
      <c r="B57" s="26">
        <v>2005</v>
      </c>
      <c r="C57" s="47">
        <v>12479.4</v>
      </c>
      <c r="D57" s="48">
        <v>11131.1</v>
      </c>
      <c r="E57" s="43">
        <v>1</v>
      </c>
      <c r="F57" s="49">
        <v>1.121129088769304</v>
      </c>
      <c r="G57" s="27">
        <v>1.5316854019812467</v>
      </c>
      <c r="H57" s="53">
        <v>296639</v>
      </c>
      <c r="I57" s="51">
        <f t="shared" si="0"/>
        <v>42069.31657671446</v>
      </c>
      <c r="J57" s="55">
        <f t="shared" si="1"/>
        <v>42069.31657671446</v>
      </c>
      <c r="K57" s="55">
        <f t="shared" si="2"/>
        <v>37524.06123267676</v>
      </c>
      <c r="L57" s="35">
        <f t="shared" si="3"/>
        <v>27466.029592171784</v>
      </c>
      <c r="M57" s="1"/>
    </row>
    <row r="58" spans="2:13" ht="12.75">
      <c r="B58" s="26">
        <v>2006</v>
      </c>
      <c r="C58" s="40"/>
      <c r="D58" s="40"/>
      <c r="E58" s="43"/>
      <c r="F58" s="30"/>
      <c r="G58" s="43"/>
      <c r="H58" s="38"/>
      <c r="I58" s="50"/>
      <c r="J58" s="44"/>
      <c r="K58" s="44"/>
      <c r="L58" s="44"/>
      <c r="M58" s="1"/>
    </row>
    <row r="59" spans="2:13" ht="12.75">
      <c r="B59" s="26">
        <v>2007</v>
      </c>
      <c r="C59" s="40"/>
      <c r="D59" s="40"/>
      <c r="E59" s="43"/>
      <c r="F59" s="30"/>
      <c r="G59" s="43"/>
      <c r="H59" s="38"/>
      <c r="I59" s="50"/>
      <c r="J59" s="44"/>
      <c r="K59" s="44"/>
      <c r="L59" s="44"/>
      <c r="M59" s="1"/>
    </row>
    <row r="60" spans="2:13" ht="12.75">
      <c r="B60" s="26">
        <v>2008</v>
      </c>
      <c r="C60" s="40"/>
      <c r="D60" s="40"/>
      <c r="E60" s="43"/>
      <c r="F60" s="30"/>
      <c r="G60" s="43"/>
      <c r="H60" s="38"/>
      <c r="I60" s="50"/>
      <c r="J60" s="44"/>
      <c r="K60" s="44"/>
      <c r="L60" s="44"/>
      <c r="M60" s="1"/>
    </row>
    <row r="61" spans="2:13" ht="12.75">
      <c r="B61" s="26">
        <v>2009</v>
      </c>
      <c r="C61" s="40"/>
      <c r="D61" s="40"/>
      <c r="E61" s="43"/>
      <c r="F61" s="30"/>
      <c r="G61" s="43"/>
      <c r="H61" s="38"/>
      <c r="I61" s="50"/>
      <c r="J61" s="44"/>
      <c r="K61" s="44"/>
      <c r="L61" s="44"/>
      <c r="M61" s="1"/>
    </row>
    <row r="62" spans="2:13" ht="12.75">
      <c r="B62" s="26">
        <v>2010</v>
      </c>
      <c r="C62" s="40"/>
      <c r="D62" s="40"/>
      <c r="E62" s="43"/>
      <c r="F62" s="30"/>
      <c r="G62" s="43"/>
      <c r="H62" s="38"/>
      <c r="I62" s="50"/>
      <c r="J62" s="44"/>
      <c r="K62" s="44"/>
      <c r="L62" s="44"/>
      <c r="M62" s="1"/>
    </row>
    <row r="63" spans="2:13" ht="13.5" thickBot="1">
      <c r="B63" s="14"/>
      <c r="C63" s="31"/>
      <c r="D63" s="31"/>
      <c r="E63" s="28"/>
      <c r="F63" s="31"/>
      <c r="G63" s="28"/>
      <c r="H63" s="39"/>
      <c r="I63" s="39"/>
      <c r="J63" s="36">
        <f>J57-J42</f>
        <v>10190.026266511548</v>
      </c>
      <c r="K63" s="36">
        <f>K57-K42</f>
        <v>9089.074905457532</v>
      </c>
      <c r="L63" s="36">
        <f>L57-L42</f>
        <v>6652.819340923845</v>
      </c>
      <c r="M63" s="1"/>
    </row>
    <row r="64" spans="2:13" ht="12.75">
      <c r="B64" s="32" t="s">
        <v>0</v>
      </c>
      <c r="H64" s="1"/>
      <c r="I64" s="22"/>
      <c r="J64" s="22"/>
      <c r="K64" s="1"/>
      <c r="L64" s="1"/>
      <c r="M64" s="1"/>
    </row>
    <row r="65" spans="2:13" ht="13.5" thickBot="1">
      <c r="B65" s="32" t="s">
        <v>1</v>
      </c>
      <c r="H65" s="1"/>
      <c r="I65" s="22"/>
      <c r="J65" s="22"/>
      <c r="K65" s="1"/>
      <c r="L65" s="1"/>
      <c r="M65" s="1"/>
    </row>
    <row r="66" spans="2:13" ht="13.5" thickBot="1">
      <c r="B66" s="32" t="s">
        <v>2</v>
      </c>
      <c r="C66" s="1"/>
      <c r="D66" s="1"/>
      <c r="E66" s="1"/>
      <c r="F66" s="1"/>
      <c r="G66" s="1"/>
      <c r="H66" s="1"/>
      <c r="I66" s="22"/>
      <c r="J66" s="22"/>
      <c r="K66" s="56">
        <f>J57-J32</f>
        <v>16657.497032610947</v>
      </c>
      <c r="L66" s="1"/>
      <c r="M66" s="1"/>
    </row>
    <row r="67" spans="2:13" ht="13.5" thickBot="1">
      <c r="B67" s="33" t="s">
        <v>3</v>
      </c>
      <c r="C67" s="1"/>
      <c r="D67" s="1"/>
      <c r="E67" s="1"/>
      <c r="F67" s="1"/>
      <c r="G67" s="1"/>
      <c r="H67" s="1"/>
      <c r="I67" s="22"/>
      <c r="J67" s="22"/>
      <c r="K67" s="42">
        <f>K57/K37</f>
        <v>1.4781394495781912</v>
      </c>
      <c r="L67" s="1"/>
      <c r="M67" s="1"/>
    </row>
    <row r="68" spans="2:13" ht="13.5" thickBot="1">
      <c r="B68" s="32" t="s">
        <v>4</v>
      </c>
      <c r="C68" s="1"/>
      <c r="D68" s="1"/>
      <c r="E68" s="1"/>
      <c r="F68" s="1"/>
      <c r="G68" s="1"/>
      <c r="H68" s="1"/>
      <c r="I68" s="22"/>
      <c r="J68" s="22"/>
      <c r="K68" s="57">
        <v>2005</v>
      </c>
      <c r="L68" s="1"/>
      <c r="M68" s="1"/>
    </row>
    <row r="69" spans="2:13" ht="12.75">
      <c r="B69" s="32" t="s">
        <v>5</v>
      </c>
      <c r="C69" s="1"/>
      <c r="D69" s="1"/>
      <c r="E69" s="1"/>
      <c r="F69" s="1"/>
      <c r="G69" s="1"/>
      <c r="H69" s="1"/>
      <c r="I69" s="22"/>
      <c r="J69" s="22"/>
      <c r="K69" s="58"/>
      <c r="L69" s="1"/>
      <c r="M69" s="1"/>
    </row>
    <row r="70" spans="2:13" ht="13.5" thickBot="1">
      <c r="B70" s="32" t="s">
        <v>11</v>
      </c>
      <c r="C70" s="1"/>
      <c r="D70" s="1"/>
      <c r="E70" s="1"/>
      <c r="F70" s="1"/>
      <c r="G70" s="1"/>
      <c r="H70" s="1"/>
      <c r="I70" s="61" t="s">
        <v>8</v>
      </c>
      <c r="J70" s="60" t="s">
        <v>9</v>
      </c>
      <c r="K70" s="62" t="s">
        <v>10</v>
      </c>
      <c r="L70" s="63" t="s">
        <v>10</v>
      </c>
      <c r="M70" s="1"/>
    </row>
    <row r="71" spans="2:13" ht="13.5" thickBot="1">
      <c r="B71" s="32" t="s">
        <v>12</v>
      </c>
      <c r="C71" s="1"/>
      <c r="D71" s="1"/>
      <c r="E71" s="1"/>
      <c r="F71" s="1"/>
      <c r="G71" s="1"/>
      <c r="H71" s="59">
        <v>2005</v>
      </c>
      <c r="I71" s="64">
        <v>296639</v>
      </c>
      <c r="J71" s="65">
        <f>C57</f>
        <v>12479.4</v>
      </c>
      <c r="K71" s="66">
        <f>J71</f>
        <v>12479.4</v>
      </c>
      <c r="L71" s="67">
        <f>(K71*10^6)/I71</f>
        <v>42069.31657671446</v>
      </c>
      <c r="M71" s="1"/>
    </row>
    <row r="72" spans="2:13" ht="13.5" thickBot="1">
      <c r="B72" s="32" t="s">
        <v>13</v>
      </c>
      <c r="C72" s="1"/>
      <c r="D72" s="1"/>
      <c r="E72" s="1"/>
      <c r="F72" s="1"/>
      <c r="G72" s="1"/>
      <c r="H72" s="59">
        <v>2010</v>
      </c>
      <c r="I72" s="64">
        <v>320000</v>
      </c>
      <c r="J72" s="66">
        <f>J71*1.15</f>
        <v>14351.309999999998</v>
      </c>
      <c r="K72" s="66">
        <f>(K71*1.15)/1.2</f>
        <v>11959.425</v>
      </c>
      <c r="L72" s="67">
        <f>(K72*10^6)/I72</f>
        <v>37373.203125</v>
      </c>
      <c r="M72" s="1"/>
    </row>
    <row r="73" spans="2:13" ht="12.75">
      <c r="B73" s="1"/>
      <c r="C73" s="1"/>
      <c r="D73" s="1"/>
      <c r="E73" s="1"/>
      <c r="F73" s="1"/>
      <c r="G73" s="1"/>
      <c r="H73" s="1"/>
      <c r="I73" s="22"/>
      <c r="J73" s="22"/>
      <c r="K73" s="1"/>
      <c r="L73" s="1"/>
      <c r="M73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2007-02-23T20:30:07Z</cp:lastPrinted>
  <dcterms:created xsi:type="dcterms:W3CDTF">1998-10-14T01:24:16Z</dcterms:created>
  <cp:category/>
  <cp:version/>
  <cp:contentType/>
  <cp:contentStatus/>
</cp:coreProperties>
</file>